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11" i="1" l="1"/>
  <c r="F11" i="1" s="1"/>
  <c r="D10" i="1"/>
  <c r="F10" i="1" s="1"/>
  <c r="D9" i="1"/>
  <c r="F9" i="1" s="1"/>
  <c r="C8" i="1"/>
  <c r="F8" i="1" s="1"/>
  <c r="B8" i="1"/>
  <c r="F7" i="1"/>
  <c r="E7" i="1"/>
  <c r="E12" i="1" s="1"/>
  <c r="C6" i="1"/>
  <c r="C12" i="1" s="1"/>
  <c r="F6" i="1" l="1"/>
  <c r="F12" i="1" s="1"/>
  <c r="D12" i="1"/>
</calcChain>
</file>

<file path=xl/sharedStrings.xml><?xml version="1.0" encoding="utf-8"?>
<sst xmlns="http://schemas.openxmlformats.org/spreadsheetml/2006/main" count="17" uniqueCount="17">
  <si>
    <t>№</t>
  </si>
  <si>
    <t>Наименование партнера Фонда</t>
  </si>
  <si>
    <t>Собственные средства</t>
  </si>
  <si>
    <t>Бюджетные средства</t>
  </si>
  <si>
    <t>Средства международных финансовых организаций</t>
  </si>
  <si>
    <t>Всего</t>
  </si>
  <si>
    <t>Программа 
Даму-Микро</t>
  </si>
  <si>
    <t>Программа продуктивной занятости и массового предпринимательства</t>
  </si>
  <si>
    <t>Программа
АБР 
4 транш</t>
  </si>
  <si>
    <t>ТОО МФО Арнур Кредит</t>
  </si>
  <si>
    <t>ТОО МФО КМФ</t>
  </si>
  <si>
    <t>ТОО МФО Ырыс</t>
  </si>
  <si>
    <t>ТОО РИЦ Кызылорда</t>
  </si>
  <si>
    <t>ТОО МФО СЕНIМ-VMY</t>
  </si>
  <si>
    <t>ИТОГО</t>
  </si>
  <si>
    <t>Примечание: Информация по ВСС приведена с учетом первичного и вторичного освоения средств Партнерами</t>
  </si>
  <si>
    <t>Информация о временно свободных средствах в Партнерах Фонда в разрезе программ Фонда по состоянию на 01.04.2019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</si>
</sst>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_р_._-;\-* #,##0.0_р_._-;_-* &quot;-&quot;??_р_._-;_-@_-"/>
    <numFmt numFmtId="165" formatCode="_-* #,##0_р_._-;\-* #,##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164" fontId="2" fillId="2" borderId="2" xfId="1" applyNumberFormat="1" applyFont="1" applyFill="1" applyBorder="1" applyAlignment="1">
      <alignment horizontal="center" vertical="center" wrapText="1"/>
    </xf>
    <xf numFmtId="165" fontId="0" fillId="0" borderId="1" xfId="1" applyNumberFormat="1" applyFont="1" applyFill="1" applyBorder="1"/>
    <xf numFmtId="164" fontId="4" fillId="0" borderId="1" xfId="1" applyNumberFormat="1" applyFont="1" applyFill="1" applyBorder="1" applyAlignment="1">
      <alignment horizontal="left" indent="1"/>
    </xf>
    <xf numFmtId="164" fontId="5" fillId="0" borderId="1" xfId="1" applyNumberFormat="1" applyFont="1" applyFill="1" applyBorder="1" applyAlignment="1">
      <alignment horizontal="right" indent="1"/>
    </xf>
    <xf numFmtId="164" fontId="5" fillId="0" borderId="1" xfId="1" applyNumberFormat="1" applyFont="1" applyFill="1" applyBorder="1" applyAlignment="1">
      <alignment horizontal="left" indent="1"/>
    </xf>
    <xf numFmtId="164" fontId="2" fillId="0" borderId="1" xfId="1" applyNumberFormat="1" applyFont="1" applyFill="1" applyBorder="1" applyAlignment="1">
      <alignment horizontal="left" indent="1"/>
    </xf>
    <xf numFmtId="164" fontId="2" fillId="0" borderId="1" xfId="1" applyNumberFormat="1" applyFont="1" applyFill="1" applyBorder="1" applyAlignment="1">
      <alignment horizontal="right" indent="1"/>
    </xf>
    <xf numFmtId="165" fontId="0" fillId="4" borderId="0" xfId="1" applyNumberFormat="1" applyFont="1" applyFill="1" applyBorder="1"/>
    <xf numFmtId="164" fontId="2" fillId="0" borderId="5" xfId="1" applyNumberFormat="1" applyFont="1" applyBorder="1" applyAlignment="1">
      <alignment horizontal="left" indent="1"/>
    </xf>
    <xf numFmtId="164" fontId="2" fillId="0" borderId="0" xfId="1" applyNumberFormat="1" applyFont="1" applyFill="1" applyBorder="1" applyAlignment="1">
      <alignment horizontal="right" indent="1"/>
    </xf>
    <xf numFmtId="164" fontId="2" fillId="4" borderId="0" xfId="1" applyNumberFormat="1" applyFont="1" applyFill="1" applyBorder="1" applyAlignment="1">
      <alignment horizontal="right" indent="1"/>
    </xf>
    <xf numFmtId="164" fontId="5" fillId="0" borderId="5" xfId="1" applyNumberFormat="1" applyFont="1" applyFill="1" applyBorder="1" applyAlignment="1">
      <alignment horizontal="left" indent="1"/>
    </xf>
    <xf numFmtId="164" fontId="2" fillId="3" borderId="1" xfId="1" applyNumberFormat="1" applyFont="1" applyFill="1" applyBorder="1" applyAlignment="1">
      <alignment horizontal="center" vertical="center" wrapText="1"/>
    </xf>
    <xf numFmtId="164" fontId="3" fillId="2" borderId="3" xfId="1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2" fillId="2" borderId="3" xfId="1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.04.2019%20&#1088;&#1072;&#1073;.%20&#1092;&#1072;&#1081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айт"/>
      <sheetName val="свод общий"/>
      <sheetName val="СВОД"/>
      <sheetName val="Арнур"/>
      <sheetName val="Тойота"/>
      <sheetName val="РИЦ КОрда"/>
      <sheetName val="ЫРЫС"/>
      <sheetName val="КМФ"/>
      <sheetName val="СЕНИМ"/>
    </sheetNames>
    <sheetDataSet>
      <sheetData sheetId="0"/>
      <sheetData sheetId="1">
        <row r="5">
          <cell r="C5">
            <v>51018735</v>
          </cell>
        </row>
        <row r="6">
          <cell r="C6">
            <v>5323865</v>
          </cell>
        </row>
        <row r="7">
          <cell r="B7" t="str">
            <v>ТОО МФО Тойота Файнаншл Сервисез Казахстан</v>
          </cell>
          <cell r="C7">
            <v>17549681</v>
          </cell>
        </row>
        <row r="14">
          <cell r="C14">
            <v>259044895</v>
          </cell>
        </row>
        <row r="21">
          <cell r="C21">
            <v>107708585</v>
          </cell>
        </row>
        <row r="22">
          <cell r="C2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D22" sqref="D22"/>
    </sheetView>
  </sheetViews>
  <sheetFormatPr defaultRowHeight="15" x14ac:dyDescent="0.25"/>
  <cols>
    <col min="1" max="1" width="9.7109375" customWidth="1"/>
    <col min="2" max="2" width="36.42578125" customWidth="1"/>
    <col min="3" max="3" width="22.42578125" customWidth="1"/>
    <col min="4" max="4" width="27" customWidth="1"/>
    <col min="5" max="5" width="28" customWidth="1"/>
    <col min="6" max="6" width="33.42578125" customWidth="1"/>
  </cols>
  <sheetData>
    <row r="1" spans="1:6" x14ac:dyDescent="0.25">
      <c r="B1" t="s">
        <v>16</v>
      </c>
    </row>
    <row r="3" spans="1:6" ht="60" x14ac:dyDescent="0.25">
      <c r="A3" s="18" t="s">
        <v>0</v>
      </c>
      <c r="B3" s="16" t="s">
        <v>1</v>
      </c>
      <c r="C3" s="1" t="s">
        <v>2</v>
      </c>
      <c r="D3" s="1" t="s">
        <v>3</v>
      </c>
      <c r="E3" s="13" t="s">
        <v>4</v>
      </c>
      <c r="F3" s="16" t="s">
        <v>5</v>
      </c>
    </row>
    <row r="4" spans="1:6" x14ac:dyDescent="0.25">
      <c r="A4" s="18"/>
      <c r="B4" s="17"/>
      <c r="C4" s="16" t="s">
        <v>6</v>
      </c>
      <c r="D4" s="16" t="s">
        <v>7</v>
      </c>
      <c r="E4" s="14" t="s">
        <v>8</v>
      </c>
      <c r="F4" s="17"/>
    </row>
    <row r="5" spans="1:6" x14ac:dyDescent="0.25">
      <c r="A5" s="18"/>
      <c r="B5" s="15"/>
      <c r="C5" s="19"/>
      <c r="D5" s="19"/>
      <c r="E5" s="15"/>
      <c r="F5" s="15"/>
    </row>
    <row r="6" spans="1:6" x14ac:dyDescent="0.25">
      <c r="A6" s="2">
        <v>1</v>
      </c>
      <c r="B6" s="3" t="s">
        <v>9</v>
      </c>
      <c r="C6" s="4">
        <f>'[1]свод общий'!C5</f>
        <v>51018735</v>
      </c>
      <c r="D6" s="4"/>
      <c r="E6" s="4"/>
      <c r="F6" s="7">
        <f t="shared" ref="F6:F11" si="0">SUM(C6:E6)</f>
        <v>51018735</v>
      </c>
    </row>
    <row r="7" spans="1:6" x14ac:dyDescent="0.25">
      <c r="A7" s="2">
        <v>2</v>
      </c>
      <c r="B7" s="5" t="s">
        <v>10</v>
      </c>
      <c r="C7" s="4"/>
      <c r="D7" s="4"/>
      <c r="E7" s="4">
        <f>'[1]свод общий'!C14</f>
        <v>259044895</v>
      </c>
      <c r="F7" s="7">
        <f t="shared" si="0"/>
        <v>259044895</v>
      </c>
    </row>
    <row r="8" spans="1:6" x14ac:dyDescent="0.25">
      <c r="A8" s="2">
        <v>3</v>
      </c>
      <c r="B8" s="5" t="str">
        <f>'[1]свод общий'!B7</f>
        <v>ТОО МФО Тойота Файнаншл Сервисез Казахстан</v>
      </c>
      <c r="C8" s="4">
        <f>'[1]свод общий'!C7</f>
        <v>17549681</v>
      </c>
      <c r="D8" s="4"/>
      <c r="E8" s="4"/>
      <c r="F8" s="7">
        <f t="shared" si="0"/>
        <v>17549681</v>
      </c>
    </row>
    <row r="9" spans="1:6" x14ac:dyDescent="0.25">
      <c r="A9" s="2">
        <v>4</v>
      </c>
      <c r="B9" s="5" t="s">
        <v>11</v>
      </c>
      <c r="C9" s="4"/>
      <c r="D9" s="4">
        <f>'[1]свод общий'!C21</f>
        <v>107708585</v>
      </c>
      <c r="E9" s="4"/>
      <c r="F9" s="7">
        <f t="shared" si="0"/>
        <v>107708585</v>
      </c>
    </row>
    <row r="10" spans="1:6" x14ac:dyDescent="0.25">
      <c r="A10" s="2">
        <v>5</v>
      </c>
      <c r="B10" s="5" t="s">
        <v>12</v>
      </c>
      <c r="C10" s="4"/>
      <c r="D10" s="4">
        <f>'[1]свод общий'!C22</f>
        <v>0</v>
      </c>
      <c r="E10" s="4"/>
      <c r="F10" s="7">
        <f t="shared" si="0"/>
        <v>0</v>
      </c>
    </row>
    <row r="11" spans="1:6" x14ac:dyDescent="0.25">
      <c r="A11" s="2">
        <v>6</v>
      </c>
      <c r="B11" s="5" t="s">
        <v>13</v>
      </c>
      <c r="C11" s="4">
        <f>'[1]свод общий'!C6</f>
        <v>5323865</v>
      </c>
      <c r="D11" s="4"/>
      <c r="E11" s="4"/>
      <c r="F11" s="7">
        <f t="shared" si="0"/>
        <v>5323865</v>
      </c>
    </row>
    <row r="12" spans="1:6" x14ac:dyDescent="0.25">
      <c r="A12" s="2"/>
      <c r="B12" s="6" t="s">
        <v>14</v>
      </c>
      <c r="C12" s="7">
        <f>SUM(C6:C11)</f>
        <v>73892281</v>
      </c>
      <c r="D12" s="7">
        <f>SUM(D6:D11)</f>
        <v>107708585</v>
      </c>
      <c r="E12" s="7">
        <f>SUM(E6:E11)</f>
        <v>259044895</v>
      </c>
      <c r="F12" s="7">
        <f>SUM(F6:F11)</f>
        <v>440645761</v>
      </c>
    </row>
    <row r="13" spans="1:6" x14ac:dyDescent="0.25">
      <c r="A13" s="8"/>
      <c r="B13" s="9"/>
      <c r="C13" s="10"/>
      <c r="D13" s="10"/>
      <c r="E13" s="10"/>
      <c r="F13" s="11"/>
    </row>
    <row r="14" spans="1:6" x14ac:dyDescent="0.25">
      <c r="A14" s="8"/>
      <c r="B14" s="12" t="s">
        <v>15</v>
      </c>
      <c r="C14" s="10"/>
      <c r="D14" s="10"/>
      <c r="E14" s="10"/>
      <c r="F14" s="11"/>
    </row>
  </sheetData>
  <mergeCells count="6">
    <mergeCell ref="E4:E5"/>
    <mergeCell ref="F3:F5"/>
    <mergeCell ref="A3:A5"/>
    <mergeCell ref="B3:B5"/>
    <mergeCell ref="C4:C5"/>
    <mergeCell ref="D4:D5"/>
  </mergeCells>
  <conditionalFormatting sqref="C12:F12 C13:E14">
    <cfRule type="cellIs" priority="4" operator="lessThanOrEqual">
      <formula>0</formula>
    </cfRule>
  </conditionalFormatting>
  <conditionalFormatting sqref="F3 B12:B13">
    <cfRule type="cellIs" priority="1" operator="lessThanOrEqual">
      <formula>0</formula>
    </cfRule>
  </conditionalFormatting>
  <conditionalFormatting sqref="B14 F13:F14 E6:F11">
    <cfRule type="cellIs" dxfId="0" priority="2" operator="lessThanOrEqual">
      <formula>#REF!</formula>
    </cfRule>
    <cfRule type="cellIs" priority="3" operator="lessThanOrEqual">
      <formula>#REF!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2019-04-24T04:27:05Z</dcterms:modified>
</cp:coreProperties>
</file>