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anara.Galymzhan\Pictures\контент-сайта\отчет масс.пред\"/>
    </mc:Choice>
  </mc:AlternateContent>
  <bookViews>
    <workbookView xWindow="0" yWindow="0" windowWidth="15270" windowHeight="12420"/>
  </bookViews>
  <sheets>
    <sheet name="по регионам" sheetId="1" r:id="rId1"/>
    <sheet name="в разрезе отраслей" sheetId="5" r:id="rId2"/>
    <sheet name="СВОД" sheetId="6" r:id="rId3"/>
    <sheet name="отрасль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6" i="1" l="1"/>
  <c r="O19" i="6" l="1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18" i="6"/>
  <c r="B6" i="6"/>
  <c r="I13" i="1" l="1"/>
  <c r="I23" i="1" s="1"/>
  <c r="H23" i="1"/>
  <c r="I22" i="1"/>
  <c r="I17" i="1"/>
  <c r="I16" i="1"/>
  <c r="I14" i="1"/>
  <c r="K33" i="6" l="1"/>
  <c r="J33" i="6"/>
  <c r="I33" i="6"/>
  <c r="H33" i="6"/>
  <c r="G33" i="6"/>
  <c r="F33" i="6"/>
  <c r="E33" i="6"/>
  <c r="D33" i="6"/>
  <c r="C33" i="6"/>
  <c r="B33" i="6"/>
  <c r="K32" i="6"/>
  <c r="J32" i="6"/>
  <c r="I32" i="6"/>
  <c r="H32" i="6"/>
  <c r="G32" i="6"/>
  <c r="F32" i="6"/>
  <c r="E32" i="6"/>
  <c r="D32" i="6"/>
  <c r="C32" i="6"/>
  <c r="B32" i="6"/>
  <c r="L32" i="6" s="1"/>
  <c r="K31" i="6"/>
  <c r="J31" i="6"/>
  <c r="I31" i="6"/>
  <c r="H31" i="6"/>
  <c r="G31" i="6"/>
  <c r="F31" i="6"/>
  <c r="E31" i="6"/>
  <c r="D31" i="6"/>
  <c r="C31" i="6"/>
  <c r="M31" i="6" s="1"/>
  <c r="B31" i="6"/>
  <c r="K30" i="6"/>
  <c r="J30" i="6"/>
  <c r="I30" i="6"/>
  <c r="H30" i="6"/>
  <c r="G30" i="6"/>
  <c r="F30" i="6"/>
  <c r="E30" i="6"/>
  <c r="D30" i="6"/>
  <c r="C30" i="6"/>
  <c r="B30" i="6"/>
  <c r="L30" i="6" s="1"/>
  <c r="K29" i="6"/>
  <c r="J29" i="6"/>
  <c r="I29" i="6"/>
  <c r="H29" i="6"/>
  <c r="G29" i="6"/>
  <c r="F29" i="6"/>
  <c r="E29" i="6"/>
  <c r="D29" i="6"/>
  <c r="C29" i="6"/>
  <c r="B29" i="6"/>
  <c r="K28" i="6"/>
  <c r="J28" i="6"/>
  <c r="I28" i="6"/>
  <c r="H28" i="6"/>
  <c r="G28" i="6"/>
  <c r="F28" i="6"/>
  <c r="E28" i="6"/>
  <c r="D28" i="6"/>
  <c r="C28" i="6"/>
  <c r="B28" i="6"/>
  <c r="L28" i="6" s="1"/>
  <c r="K27" i="6"/>
  <c r="J27" i="6"/>
  <c r="I27" i="6"/>
  <c r="H27" i="6"/>
  <c r="G27" i="6"/>
  <c r="F27" i="6"/>
  <c r="E27" i="6"/>
  <c r="D27" i="6"/>
  <c r="C27" i="6"/>
  <c r="B27" i="6"/>
  <c r="K26" i="6"/>
  <c r="J26" i="6"/>
  <c r="I26" i="6"/>
  <c r="H26" i="6"/>
  <c r="G26" i="6"/>
  <c r="F26" i="6"/>
  <c r="E26" i="6"/>
  <c r="D26" i="6"/>
  <c r="C26" i="6"/>
  <c r="B26" i="6"/>
  <c r="K25" i="6"/>
  <c r="J25" i="6"/>
  <c r="I25" i="6"/>
  <c r="H25" i="6"/>
  <c r="G25" i="6"/>
  <c r="F25" i="6"/>
  <c r="E25" i="6"/>
  <c r="D25" i="6"/>
  <c r="C25" i="6"/>
  <c r="B25" i="6"/>
  <c r="K24" i="6"/>
  <c r="J24" i="6"/>
  <c r="I24" i="6"/>
  <c r="H24" i="6"/>
  <c r="G24" i="6"/>
  <c r="F24" i="6"/>
  <c r="E24" i="6"/>
  <c r="D24" i="6"/>
  <c r="C24" i="6"/>
  <c r="B24" i="6"/>
  <c r="L24" i="6" s="1"/>
  <c r="K23" i="6"/>
  <c r="J23" i="6"/>
  <c r="I23" i="6"/>
  <c r="H23" i="6"/>
  <c r="G23" i="6"/>
  <c r="F23" i="6"/>
  <c r="E23" i="6"/>
  <c r="D23" i="6"/>
  <c r="C23" i="6"/>
  <c r="B23" i="6"/>
  <c r="K22" i="6"/>
  <c r="J22" i="6"/>
  <c r="I22" i="6"/>
  <c r="H22" i="6"/>
  <c r="G22" i="6"/>
  <c r="F22" i="6"/>
  <c r="E22" i="6"/>
  <c r="D22" i="6"/>
  <c r="C22" i="6"/>
  <c r="B22" i="6"/>
  <c r="K21" i="6"/>
  <c r="J21" i="6"/>
  <c r="I21" i="6"/>
  <c r="H21" i="6"/>
  <c r="G21" i="6"/>
  <c r="F21" i="6"/>
  <c r="E21" i="6"/>
  <c r="D21" i="6"/>
  <c r="C21" i="6"/>
  <c r="B21" i="6"/>
  <c r="K20" i="6"/>
  <c r="J20" i="6"/>
  <c r="I20" i="6"/>
  <c r="H20" i="6"/>
  <c r="G20" i="6"/>
  <c r="F20" i="6"/>
  <c r="E20" i="6"/>
  <c r="D20" i="6"/>
  <c r="C20" i="6"/>
  <c r="B20" i="6"/>
  <c r="K19" i="6"/>
  <c r="J19" i="6"/>
  <c r="I19" i="6"/>
  <c r="H19" i="6"/>
  <c r="G19" i="6"/>
  <c r="F19" i="6"/>
  <c r="E19" i="6"/>
  <c r="D19" i="6"/>
  <c r="C19" i="6"/>
  <c r="B19" i="6"/>
  <c r="K18" i="6"/>
  <c r="J18" i="6"/>
  <c r="J34" i="6" s="1"/>
  <c r="I18" i="6"/>
  <c r="I34" i="6" s="1"/>
  <c r="H18" i="6"/>
  <c r="G18" i="6"/>
  <c r="F18" i="6"/>
  <c r="F34" i="6" s="1"/>
  <c r="E18" i="6"/>
  <c r="E34" i="6" s="1"/>
  <c r="D18" i="6"/>
  <c r="C18" i="6"/>
  <c r="B18" i="6"/>
  <c r="B34" i="6" s="1"/>
  <c r="H34" i="6" l="1"/>
  <c r="M19" i="6"/>
  <c r="M22" i="6"/>
  <c r="M26" i="6"/>
  <c r="M30" i="6"/>
  <c r="D34" i="6"/>
  <c r="L19" i="6"/>
  <c r="L21" i="6"/>
  <c r="L23" i="6"/>
  <c r="L25" i="6"/>
  <c r="L27" i="6"/>
  <c r="L29" i="6"/>
  <c r="L31" i="6"/>
  <c r="L33" i="6"/>
  <c r="M21" i="6"/>
  <c r="M23" i="6"/>
  <c r="M25" i="6"/>
  <c r="M27" i="6"/>
  <c r="M29" i="6"/>
  <c r="M33" i="6"/>
  <c r="L20" i="6"/>
  <c r="M20" i="6"/>
  <c r="M24" i="6"/>
  <c r="M28" i="6"/>
  <c r="M32" i="6"/>
  <c r="L26" i="6"/>
  <c r="L22" i="6"/>
  <c r="C34" i="6"/>
  <c r="G34" i="6"/>
  <c r="K34" i="6"/>
  <c r="M18" i="6"/>
  <c r="L18" i="6"/>
  <c r="C8" i="5"/>
  <c r="C9" i="5"/>
  <c r="C10" i="5"/>
  <c r="C11" i="5"/>
  <c r="C12" i="5"/>
  <c r="C13" i="5"/>
  <c r="C7" i="5"/>
  <c r="B8" i="5"/>
  <c r="B9" i="5"/>
  <c r="B10" i="5"/>
  <c r="B11" i="5"/>
  <c r="B12" i="5"/>
  <c r="B13" i="5"/>
  <c r="B7" i="5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7" i="1"/>
  <c r="K7" i="1"/>
  <c r="C14" i="5" l="1"/>
  <c r="B14" i="5"/>
  <c r="J23" i="1"/>
  <c r="L34" i="6"/>
  <c r="M34" i="6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I8" i="1"/>
  <c r="I9" i="1"/>
  <c r="I10" i="1"/>
  <c r="I11" i="1"/>
  <c r="I12" i="1"/>
  <c r="I15" i="1"/>
  <c r="I18" i="1"/>
  <c r="I19" i="1"/>
  <c r="I20" i="1"/>
  <c r="I21" i="1"/>
  <c r="I7" i="1"/>
  <c r="BU14" i="5"/>
  <c r="BT14" i="5"/>
  <c r="BS14" i="5"/>
  <c r="BR14" i="5"/>
  <c r="BQ14" i="5"/>
  <c r="BP14" i="5"/>
  <c r="BO14" i="5"/>
  <c r="BN14" i="5"/>
  <c r="BK14" i="5"/>
  <c r="BJ14" i="5"/>
  <c r="BI14" i="5"/>
  <c r="BH14" i="5"/>
  <c r="BG14" i="5"/>
  <c r="BF14" i="5"/>
  <c r="BE14" i="5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P14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G14" i="5"/>
  <c r="F14" i="5"/>
  <c r="E14" i="5"/>
  <c r="D14" i="5"/>
  <c r="BM14" i="5"/>
  <c r="BL14" i="5"/>
  <c r="I14" i="5"/>
  <c r="H14" i="5"/>
  <c r="K23" i="1" l="1"/>
  <c r="M23" i="1" l="1"/>
  <c r="C6" i="6" s="1"/>
  <c r="N23" i="1"/>
  <c r="D6" i="6" s="1"/>
  <c r="O23" i="1"/>
  <c r="E6" i="6" s="1"/>
  <c r="P23" i="1"/>
  <c r="F6" i="6" s="1"/>
  <c r="Q23" i="1"/>
  <c r="G6" i="6" s="1"/>
  <c r="R23" i="1"/>
  <c r="H6" i="6" s="1"/>
  <c r="S23" i="1"/>
  <c r="I6" i="6" s="1"/>
  <c r="T23" i="1"/>
  <c r="J6" i="6" s="1"/>
  <c r="U23" i="1"/>
  <c r="K6" i="6" s="1"/>
  <c r="V23" i="1"/>
  <c r="L6" i="6" s="1"/>
  <c r="W23" i="1"/>
  <c r="M6" i="6" s="1"/>
  <c r="X23" i="1"/>
  <c r="N6" i="6" s="1"/>
  <c r="Y23" i="1"/>
  <c r="O6" i="6" s="1"/>
  <c r="Z23" i="1"/>
  <c r="P6" i="6" s="1"/>
  <c r="AA23" i="1"/>
  <c r="Q6" i="6" s="1"/>
  <c r="AB23" i="1"/>
  <c r="R6" i="6" s="1"/>
  <c r="AC23" i="1"/>
  <c r="S6" i="6" s="1"/>
  <c r="AD23" i="1"/>
  <c r="AE23" i="1"/>
  <c r="AF23" i="1"/>
  <c r="AG23" i="1"/>
  <c r="AH23" i="1"/>
  <c r="AI23" i="1"/>
  <c r="AJ23" i="1"/>
  <c r="B7" i="6" s="1"/>
  <c r="AK23" i="1"/>
  <c r="C7" i="6" s="1"/>
  <c r="AL23" i="1"/>
  <c r="D7" i="6" s="1"/>
  <c r="AM23" i="1"/>
  <c r="E7" i="6" s="1"/>
  <c r="AN23" i="1"/>
  <c r="F7" i="6" s="1"/>
  <c r="AO23" i="1"/>
  <c r="G7" i="6" s="1"/>
  <c r="AP23" i="1"/>
  <c r="H7" i="6" s="1"/>
  <c r="AQ23" i="1"/>
  <c r="I7" i="6" s="1"/>
  <c r="AR23" i="1"/>
  <c r="J7" i="6" s="1"/>
  <c r="AS23" i="1"/>
  <c r="K7" i="6" s="1"/>
  <c r="AT23" i="1"/>
  <c r="L7" i="6" s="1"/>
  <c r="AU23" i="1"/>
  <c r="M7" i="6" s="1"/>
  <c r="AV23" i="1"/>
  <c r="N7" i="6" s="1"/>
  <c r="AW23" i="1"/>
  <c r="O7" i="6" s="1"/>
  <c r="AX23" i="1"/>
  <c r="P7" i="6" s="1"/>
  <c r="AY23" i="1"/>
  <c r="Q7" i="6" s="1"/>
  <c r="AZ23" i="1"/>
  <c r="R7" i="6" s="1"/>
  <c r="BA23" i="1"/>
  <c r="S7" i="6" s="1"/>
  <c r="BB23" i="1"/>
  <c r="BC23" i="1"/>
  <c r="BD23" i="1"/>
  <c r="BE23" i="1"/>
  <c r="BF23" i="1"/>
  <c r="BG23" i="1"/>
  <c r="BH23" i="1"/>
  <c r="B8" i="6" s="1"/>
  <c r="BJ23" i="1"/>
  <c r="D8" i="6" s="1"/>
  <c r="BK23" i="1"/>
  <c r="E8" i="6" s="1"/>
  <c r="BL23" i="1"/>
  <c r="F8" i="6" s="1"/>
  <c r="BM23" i="1"/>
  <c r="G8" i="6" s="1"/>
  <c r="BN23" i="1"/>
  <c r="H8" i="6" s="1"/>
  <c r="BO23" i="1"/>
  <c r="I8" i="6" s="1"/>
  <c r="BP23" i="1"/>
  <c r="J8" i="6" s="1"/>
  <c r="BQ23" i="1"/>
  <c r="K8" i="6" s="1"/>
  <c r="BR23" i="1"/>
  <c r="L8" i="6" s="1"/>
  <c r="BS23" i="1"/>
  <c r="M8" i="6" s="1"/>
  <c r="BT23" i="1"/>
  <c r="N8" i="6" s="1"/>
  <c r="BU23" i="1"/>
  <c r="O8" i="6" s="1"/>
  <c r="BV23" i="1"/>
  <c r="P8" i="6" s="1"/>
  <c r="BW23" i="1"/>
  <c r="Q8" i="6" s="1"/>
  <c r="BX23" i="1"/>
  <c r="R8" i="6" s="1"/>
  <c r="BY23" i="1"/>
  <c r="S8" i="6" s="1"/>
  <c r="BZ23" i="1"/>
  <c r="CA23" i="1"/>
  <c r="CB23" i="1"/>
  <c r="CC23" i="1"/>
  <c r="CD23" i="1"/>
  <c r="CE23" i="1"/>
  <c r="CF23" i="1"/>
  <c r="B9" i="6" s="1"/>
  <c r="CG23" i="1"/>
  <c r="C9" i="6" s="1"/>
  <c r="CH23" i="1"/>
  <c r="D9" i="6" s="1"/>
  <c r="CI23" i="1"/>
  <c r="E9" i="6" s="1"/>
  <c r="CJ23" i="1"/>
  <c r="F9" i="6" s="1"/>
  <c r="CK23" i="1"/>
  <c r="G9" i="6" s="1"/>
  <c r="CL23" i="1"/>
  <c r="H9" i="6" s="1"/>
  <c r="CM23" i="1"/>
  <c r="I9" i="6" s="1"/>
  <c r="CN23" i="1"/>
  <c r="J9" i="6" s="1"/>
  <c r="CO23" i="1"/>
  <c r="K9" i="6" s="1"/>
  <c r="CP23" i="1"/>
  <c r="L9" i="6" s="1"/>
  <c r="CQ23" i="1"/>
  <c r="M9" i="6" s="1"/>
  <c r="CR23" i="1"/>
  <c r="N9" i="6" s="1"/>
  <c r="CS23" i="1"/>
  <c r="O9" i="6" s="1"/>
  <c r="CT23" i="1"/>
  <c r="P9" i="6" s="1"/>
  <c r="CU23" i="1"/>
  <c r="Q9" i="6" s="1"/>
  <c r="CV23" i="1"/>
  <c r="R9" i="6" s="1"/>
  <c r="CW23" i="1"/>
  <c r="S9" i="6" s="1"/>
  <c r="CX23" i="1"/>
  <c r="CY23" i="1"/>
  <c r="CZ23" i="1"/>
  <c r="DA23" i="1"/>
  <c r="DB23" i="1"/>
  <c r="DC23" i="1"/>
  <c r="DD23" i="1"/>
  <c r="B10" i="6" s="1"/>
  <c r="DE23" i="1"/>
  <c r="C10" i="6" s="1"/>
  <c r="DF23" i="1"/>
  <c r="D10" i="6" s="1"/>
  <c r="DG23" i="1"/>
  <c r="E10" i="6" s="1"/>
  <c r="DH23" i="1"/>
  <c r="F10" i="6" s="1"/>
  <c r="DI23" i="1"/>
  <c r="G10" i="6" s="1"/>
  <c r="DJ23" i="1"/>
  <c r="H10" i="6" s="1"/>
  <c r="DK23" i="1"/>
  <c r="I10" i="6" s="1"/>
  <c r="DL23" i="1"/>
  <c r="J10" i="6" s="1"/>
  <c r="DM23" i="1"/>
  <c r="K10" i="6" s="1"/>
  <c r="DN23" i="1"/>
  <c r="L10" i="6" s="1"/>
  <c r="DO23" i="1"/>
  <c r="M10" i="6" s="1"/>
  <c r="DP23" i="1"/>
  <c r="N10" i="6" s="1"/>
  <c r="DQ23" i="1"/>
  <c r="O10" i="6" s="1"/>
  <c r="DR23" i="1"/>
  <c r="P10" i="6" s="1"/>
  <c r="DS23" i="1"/>
  <c r="Q10" i="6" s="1"/>
  <c r="DT23" i="1"/>
  <c r="R10" i="6" s="1"/>
  <c r="DU23" i="1"/>
  <c r="S10" i="6" s="1"/>
  <c r="DV23" i="1"/>
  <c r="DW23" i="1"/>
  <c r="DX23" i="1"/>
  <c r="DY23" i="1"/>
  <c r="DZ23" i="1"/>
  <c r="EA23" i="1"/>
  <c r="L23" i="1"/>
  <c r="N11" i="6" l="1"/>
  <c r="Q11" i="6"/>
  <c r="M11" i="6"/>
  <c r="I11" i="6"/>
  <c r="E11" i="6"/>
  <c r="R11" i="6"/>
  <c r="F11" i="6"/>
  <c r="P11" i="6"/>
  <c r="L11" i="6"/>
  <c r="H11" i="6"/>
  <c r="D11" i="6"/>
  <c r="J11" i="6"/>
  <c r="B11" i="6"/>
  <c r="S11" i="6"/>
  <c r="O11" i="6"/>
  <c r="K11" i="6"/>
  <c r="G11" i="6"/>
  <c r="BI23" i="1"/>
  <c r="C8" i="6" s="1"/>
  <c r="C11" i="6" s="1"/>
  <c r="E23" i="1" l="1"/>
  <c r="C23" i="1"/>
  <c r="D23" i="1"/>
  <c r="F23" i="1"/>
  <c r="G23" i="1"/>
  <c r="B23" i="1" l="1"/>
</calcChain>
</file>

<file path=xl/comments1.xml><?xml version="1.0" encoding="utf-8"?>
<comments xmlns="http://schemas.openxmlformats.org/spreadsheetml/2006/main">
  <authors>
    <author>Курманбекова</author>
  </authors>
  <commentList>
    <comment ref="A15" authorId="0" shapeId="0">
      <text>
        <r>
          <rPr>
            <b/>
            <sz val="8"/>
            <color indexed="81"/>
            <rFont val="Tahoma"/>
            <family val="2"/>
            <charset val="204"/>
          </rPr>
          <t>Курманбекова:</t>
        </r>
        <r>
          <rPr>
            <sz val="8"/>
            <color indexed="81"/>
            <rFont val="Tahoma"/>
            <family val="2"/>
            <charset val="204"/>
          </rPr>
          <t xml:space="preserve">
не выделили средства</t>
        </r>
      </text>
    </comment>
    <comment ref="A18" authorId="0" shapeId="0">
      <text>
        <r>
          <rPr>
            <b/>
            <sz val="8"/>
            <color indexed="81"/>
            <rFont val="Tahoma"/>
            <family val="2"/>
            <charset val="204"/>
          </rPr>
          <t>Курманбекова:</t>
        </r>
        <r>
          <rPr>
            <sz val="8"/>
            <color indexed="81"/>
            <rFont val="Tahoma"/>
            <family val="2"/>
            <charset val="204"/>
          </rPr>
          <t xml:space="preserve">
нет филиала</t>
        </r>
      </text>
    </comment>
  </commentList>
</comments>
</file>

<file path=xl/comments2.xml><?xml version="1.0" encoding="utf-8"?>
<comments xmlns="http://schemas.openxmlformats.org/spreadsheetml/2006/main">
  <authors>
    <author>Курманбекова</author>
  </authors>
  <commentList>
    <comment ref="A26" authorId="0" shapeId="0">
      <text>
        <r>
          <rPr>
            <b/>
            <sz val="8"/>
            <color indexed="81"/>
            <rFont val="Tahoma"/>
            <family val="2"/>
            <charset val="204"/>
          </rPr>
          <t>Курманбекова:</t>
        </r>
        <r>
          <rPr>
            <sz val="8"/>
            <color indexed="81"/>
            <rFont val="Tahoma"/>
            <family val="2"/>
            <charset val="204"/>
          </rPr>
          <t xml:space="preserve">
не выделили средства</t>
        </r>
      </text>
    </comment>
    <comment ref="A29" authorId="0" shapeId="0">
      <text>
        <r>
          <rPr>
            <b/>
            <sz val="8"/>
            <color indexed="81"/>
            <rFont val="Tahoma"/>
            <family val="2"/>
            <charset val="204"/>
          </rPr>
          <t>Курманбекова:</t>
        </r>
        <r>
          <rPr>
            <sz val="8"/>
            <color indexed="81"/>
            <rFont val="Tahoma"/>
            <family val="2"/>
            <charset val="204"/>
          </rPr>
          <t xml:space="preserve">
нет филиала</t>
        </r>
      </text>
    </comment>
  </commentList>
</comments>
</file>

<file path=xl/sharedStrings.xml><?xml version="1.0" encoding="utf-8"?>
<sst xmlns="http://schemas.openxmlformats.org/spreadsheetml/2006/main" count="650" uniqueCount="208">
  <si>
    <t>регион</t>
  </si>
  <si>
    <t>г. Астана</t>
  </si>
  <si>
    <t>г. Алмата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</si>
  <si>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</si>
  <si>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</si>
  <si>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</si>
  <si>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</si>
  <si>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ВКО</t>
  </si>
  <si>
    <t>Жамбылская область</t>
  </si>
  <si>
    <t>ЗКО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</si>
  <si>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</si>
  <si>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</si>
  <si>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</si>
  <si>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</si>
  <si>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</si>
  <si>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СКО</t>
  </si>
  <si>
    <t>ЮКО</t>
  </si>
  <si>
    <t>итого:</t>
  </si>
  <si>
    <t>Банк</t>
  </si>
  <si>
    <t>проекты на рассмотрении</t>
  </si>
  <si>
    <t>одобренные проекты</t>
  </si>
  <si>
    <t>выданные проекты</t>
  </si>
  <si>
    <t>самозанятый</t>
  </si>
  <si>
    <t>безработный</t>
  </si>
  <si>
    <t>действующий</t>
  </si>
  <si>
    <t>начинающий</t>
  </si>
  <si>
    <t>кол-во</t>
  </si>
  <si>
    <t>сумма</t>
  </si>
  <si>
    <t>Сельское хозяйство - А</t>
  </si>
  <si>
    <t>Промышленность - В, С, D, Е</t>
  </si>
  <si>
    <t>Строительство - F</t>
  </si>
  <si>
    <t>Торговля-G</t>
  </si>
  <si>
    <t>Транспорт-H</t>
  </si>
  <si>
    <t>Связь-J</t>
  </si>
  <si>
    <t>Другие-I,K-U</t>
  </si>
  <si>
    <t>отрасль</t>
  </si>
  <si>
    <t>Секции</t>
  </si>
  <si>
    <t>Подробно</t>
  </si>
  <si>
    <t>Укрупненно</t>
  </si>
  <si>
    <t>А</t>
  </si>
  <si>
    <t xml:space="preserve">Сельское, лесное и рыбное хозяйство </t>
  </si>
  <si>
    <t>Сельское хозяйство</t>
  </si>
  <si>
    <t>Растениеводство и животноводство, охота и предоставление услуг в этих областях</t>
  </si>
  <si>
    <t>Лесоводство и лесозаготовки</t>
  </si>
  <si>
    <t>Рыболовство и аквакультура</t>
  </si>
  <si>
    <t>В</t>
  </si>
  <si>
    <t>Горнодобывающая промышленность и разработка карьеров</t>
  </si>
  <si>
    <t>Промышленность</t>
  </si>
  <si>
    <t>Добыча угля и лигнита</t>
  </si>
  <si>
    <t>Добыча сырой нефти и природного газа</t>
  </si>
  <si>
    <t>Добыча металлических руд</t>
  </si>
  <si>
    <t>Прочие отрасли горнодобывающей промышленности</t>
  </si>
  <si>
    <t>Технические услуги в области горнодобывающей промышленности</t>
  </si>
  <si>
    <t>С</t>
  </si>
  <si>
    <t>Обрабатывающая промышленность</t>
  </si>
  <si>
    <t>Производство продуктов питания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</si>
  <si>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</si>
  <si>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</si>
  <si>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</si>
  <si>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</si>
  <si>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>Производство кожаной и относящейся к ней продукции</t>
  </si>
  <si>
    <t>Производство деревянных и пробковых изделий, кроме мебели; производство изделий из соломки и материалов для плетения</t>
  </si>
  <si>
    <t>Производство бумаги и бумажной продукции</t>
  </si>
  <si>
    <t>Печать и воспроизведение записанных материалов</t>
  </si>
  <si>
    <t>Производство кокса и продуктов нефтепереработки</t>
  </si>
  <si>
    <t>Производство продуктов химической промышленности</t>
  </si>
  <si>
    <t>Производство основных фармацевтических продуктов и препаратов</t>
  </si>
  <si>
    <t>Производство резиновых и пластмассовых изделий</t>
  </si>
  <si>
    <t>Производство прочей не металлической минеральной продукции</t>
  </si>
  <si>
    <t>Металлургическая промышленность</t>
  </si>
  <si>
    <t>Производство готовых металлических изделий, кроме машин и оборудования</t>
  </si>
  <si>
    <t>Производство компьютеров, электронной и оптической продукции</t>
  </si>
  <si>
    <t>Производство электрического оборудования</t>
  </si>
  <si>
    <t>Производство машин и оборудования, не включенных в другие категории</t>
  </si>
  <si>
    <t>Производство автотранспортных средств, трейлеров и полуприцепов</t>
  </si>
  <si>
    <t>Производство прочих транспортных средств</t>
  </si>
  <si>
    <t>Производство мебели</t>
  </si>
  <si>
    <t>Производство прочих готовых изделий</t>
  </si>
  <si>
    <t>Ремонт и установка машин и оборудования</t>
  </si>
  <si>
    <t>D</t>
  </si>
  <si>
    <t>Электроснабжение, подача газа, пара и воздушное  кондиционирование</t>
  </si>
  <si>
    <t>E</t>
  </si>
  <si>
    <t>Водоснабжение; канализационная система, контроль над сбором и распределением отходов</t>
  </si>
  <si>
    <t>Сбор, обработка и распределение воды</t>
  </si>
  <si>
    <t>Канализационная система</t>
  </si>
  <si>
    <t>Сбор, обработка и удаление отходов; утилизация отходов</t>
  </si>
  <si>
    <t>Рекультивация и прочие услуги в области удаления отходов</t>
  </si>
  <si>
    <t>F</t>
  </si>
  <si>
    <t>Строительство</t>
  </si>
  <si>
    <t>Строительство зданий и сооружений</t>
  </si>
  <si>
    <t>Гражданское строительство</t>
  </si>
  <si>
    <t>Специализированные строительные работы</t>
  </si>
  <si>
    <t>G</t>
  </si>
  <si>
    <t>Оптовая и розничная торговля; ремонт автомобилей и мотоциклов</t>
  </si>
  <si>
    <t>Торговля</t>
  </si>
  <si>
    <t>Оптовая и розничная торговля автомобилями и мотоциклами, и их ремонт</t>
  </si>
  <si>
    <t>Оптовая торговля за исключением автомобилей и</t>
  </si>
  <si>
    <t>мотоциклов</t>
  </si>
  <si>
    <t>Розничная торговля, кроме торговли автомобилями и мотоциклами</t>
  </si>
  <si>
    <t>H</t>
  </si>
  <si>
    <t>Транспорт и складирование</t>
  </si>
  <si>
    <t>Транспорт</t>
  </si>
  <si>
    <t>Сухопутный транспорт и транспортирование по трубопроводам</t>
  </si>
  <si>
    <t>Водный транспорт</t>
  </si>
  <si>
    <t>Воздушный транспорт</t>
  </si>
  <si>
    <t>Складское хозяйство и вспомогательная транспортная деятельность</t>
  </si>
  <si>
    <t>Почтовая и курьерская деятельность</t>
  </si>
  <si>
    <t>I</t>
  </si>
  <si>
    <t>Услуги по проживанию и питанию</t>
  </si>
  <si>
    <t>Другие</t>
  </si>
  <si>
    <t>Услуги по организации проживания</t>
  </si>
  <si>
    <t>Услуги по предоставлению продуктов питания и напитков</t>
  </si>
  <si>
    <t>J</t>
  </si>
  <si>
    <t>Информация и связь</t>
  </si>
  <si>
    <t>Связь</t>
  </si>
  <si>
    <t>Издательская деятельность</t>
  </si>
  <si>
    <t>Производство кино-, видеофильмов, и телевизионных программ, фонограмм и музыкальных записей</t>
  </si>
  <si>
    <t>Деятельность по созданию программ и телерадиовещание</t>
  </si>
  <si>
    <t>Компьютерное программирование, консультации и другие сопутствующие услуги</t>
  </si>
  <si>
    <t>Деятельность информационных служб</t>
  </si>
  <si>
    <t>K</t>
  </si>
  <si>
    <t>Финансовая и страховая деятельность</t>
  </si>
  <si>
    <t>Финансовые услуги, за исключением услуг страховых и пенсионных фондов</t>
  </si>
  <si>
    <t>Страхование, перестрахование и деятельность пенсионных фондов, кроме обязательного социального страхования</t>
  </si>
  <si>
    <t>Вспомогательная деятельность по предоставлению финансовых услуг и страхования</t>
  </si>
  <si>
    <t>L</t>
  </si>
  <si>
    <t>Операции с недвижимым имуществом</t>
  </si>
  <si>
    <t>M</t>
  </si>
  <si>
    <t>Профессиональная, научная и техническая деятельность</t>
  </si>
  <si>
    <t>Деятельность в области права и бухгалтерского учета</t>
  </si>
  <si>
    <t xml:space="preserve">Деятельность головных компаний; консультации по вопросам управления </t>
  </si>
  <si>
    <t>Деятельность в области архитектуры, инженерных изысканий; технических испытаний и анализа</t>
  </si>
  <si>
    <t>Научные исследования и разработки</t>
  </si>
  <si>
    <t>Рекламная деятельность и изучение рыночной конъюнктуры</t>
  </si>
  <si>
    <t>Прочая профессиональная, научная и техническая деятельность</t>
  </si>
  <si>
    <t>Ветеринарная деятельность</t>
  </si>
  <si>
    <t>N</t>
  </si>
  <si>
    <t>Деятельность в области административного и</t>
  </si>
  <si>
    <t>вспомогательного обслуживания</t>
  </si>
  <si>
    <t>Аренда, прокат и лизинг</t>
  </si>
  <si>
    <t>Трудоустройство</t>
  </si>
  <si>
    <t>Деятельность туроператоров, турагентов и прочих организаций, предоставляющих услуги в сфере туризма</t>
  </si>
  <si>
    <t>Деятельность по обеспечению безопасности и расследованию</t>
  </si>
  <si>
    <t>Деятельность в области обслуживания зданий и территорий</t>
  </si>
  <si>
    <t>Деятельность в области административно-управленческого, хозяйственного и прочего вспомогательного обслуживания</t>
  </si>
  <si>
    <t>O</t>
  </si>
  <si>
    <t>Государственное управление и оборона; обязательное социальное обеспечение</t>
  </si>
  <si>
    <t>P</t>
  </si>
  <si>
    <t>Образование</t>
  </si>
  <si>
    <t>Q</t>
  </si>
  <si>
    <t>Здравоохранение и социальные услуги</t>
  </si>
  <si>
    <t>Деятельность в области здравоохранения</t>
  </si>
  <si>
    <t>Деятельность по уходу с обеспечение проживания</t>
  </si>
  <si>
    <t>Предоставление социальных услуг без обеспечения проживания</t>
  </si>
  <si>
    <t>R</t>
  </si>
  <si>
    <t>Искусство, развлечения и отдых</t>
  </si>
  <si>
    <t>Деятельность в области творчества, искусства и развлечений</t>
  </si>
  <si>
    <t>Деятельность библиотек, архивов, музеев и других учреждений культурного обслуживания</t>
  </si>
  <si>
    <t>Деятельность по организации азартных игр и заключения пари</t>
  </si>
  <si>
    <t>Деятельность в области спорта, организации отдыха и развлечений</t>
  </si>
  <si>
    <t>S</t>
  </si>
  <si>
    <t>Предоставление прочих видов услуг</t>
  </si>
  <si>
    <t>Деятельность членских организаций</t>
  </si>
  <si>
    <t>Ремонт компьютеров, предметов личного потребления и бытовых товаров</t>
  </si>
  <si>
    <t>Предоставление прочих индивидуальных услуг</t>
  </si>
  <si>
    <t>T</t>
  </si>
  <si>
    <t>Деятельность домашних хозяйств, нанимающих домашнюю прислугу и производящих товары и услуги для собственного потребления</t>
  </si>
  <si>
    <t>Деятельность домашних хозяйств, нанимающих домашнюю прислугу</t>
  </si>
  <si>
    <t>Деятельность домашних хозяйств по производству товаров для собственного потребления</t>
  </si>
  <si>
    <t>U</t>
  </si>
  <si>
    <t>Деятельность экстерриториальных организаций и органов</t>
  </si>
  <si>
    <t>1. в разрезе регионов:</t>
  </si>
  <si>
    <t>2. в разрезе отраслей:</t>
  </si>
  <si>
    <t>3. общий свод:</t>
  </si>
  <si>
    <t>Размещенная сумма в БВУ, тенге</t>
  </si>
  <si>
    <t>выдано (молодежь)</t>
  </si>
  <si>
    <t>кол-во гарантий</t>
  </si>
  <si>
    <t>сумма гарантий</t>
  </si>
  <si>
    <t>Кол-во заемщиков</t>
  </si>
  <si>
    <t>Сумма</t>
  </si>
  <si>
    <t>выдано (мужчины)*</t>
  </si>
  <si>
    <t>выдано (женщины)*</t>
  </si>
  <si>
    <t>млн. тенге</t>
  </si>
  <si>
    <t>АО Нурбанк</t>
  </si>
  <si>
    <t>ДБ АО Сбербанк России</t>
  </si>
  <si>
    <t>АО Банк ЦентрКредит</t>
  </si>
  <si>
    <t>АО АТФ Банк</t>
  </si>
  <si>
    <t>АО народный Банк Казахстана</t>
  </si>
  <si>
    <t>АО "Нурбанк"</t>
  </si>
  <si>
    <t>АО "Банк ЦентрКредит"</t>
  </si>
  <si>
    <t>АО "АТФ Банк"</t>
  </si>
  <si>
    <t>ДБ АО "Сбербанк России"</t>
  </si>
  <si>
    <t>АО Народный Банк Казахстана"</t>
  </si>
  <si>
    <t>АО "Forte Bank"*</t>
  </si>
  <si>
    <t>* средства в АО "Forte Bank" размещены 22.09.2017г</t>
  </si>
  <si>
    <t>в млн. тенге</t>
  </si>
  <si>
    <t>итого по регионам, млн. тенге</t>
  </si>
  <si>
    <t>итого выдано по БВУ</t>
  </si>
  <si>
    <t>кол-во заемщиков</t>
  </si>
  <si>
    <t>итого выдано БВУ</t>
  </si>
  <si>
    <t>информация по выданным проектам в разрезе регионов:</t>
  </si>
  <si>
    <t>Отчет БВУ по реализации программы Массового предпринимательства в разрезе регионов по состоянию на  29.09.2017г.</t>
  </si>
  <si>
    <t>АО "Евразийский Банк"**</t>
  </si>
  <si>
    <t>**средства в АО "Евразийский Банк" размещены 25.09.2017г.</t>
  </si>
  <si>
    <t>выданные, итого по регионам</t>
  </si>
  <si>
    <t>одобренные, итого, млн. тенге</t>
  </si>
  <si>
    <t>на рассмотрении итого, млн. тенге</t>
  </si>
  <si>
    <t>г. Алматы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</si>
</sst>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i/>
      <sz val="9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3" borderId="1" xfId="0" applyFont="1" applyFill="1" applyBorder="1" applyAlignment="1">
      <alignment vertical="center"/>
    </xf>
    <xf numFmtId="0" fontId="0" fillId="0" borderId="0" xfId="0" applyAlignment="1"/>
    <xf numFmtId="0" fontId="2" fillId="0" borderId="0" xfId="0" applyFont="1"/>
    <xf numFmtId="0" fontId="0" fillId="3" borderId="1" xfId="0" applyFill="1" applyBorder="1"/>
    <xf numFmtId="0" fontId="6" fillId="5" borderId="1" xfId="0" applyFont="1" applyFill="1" applyBorder="1"/>
    <xf numFmtId="0" fontId="7" fillId="5" borderId="2" xfId="0" applyFont="1" applyFill="1" applyBorder="1" applyAlignment="1">
      <alignment wrapText="1"/>
    </xf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8" fillId="0" borderId="0" xfId="0" applyFont="1"/>
    <xf numFmtId="0" fontId="7" fillId="5" borderId="1" xfId="0" applyFont="1" applyFill="1" applyBorder="1" applyAlignment="1">
      <alignment wrapText="1"/>
    </xf>
    <xf numFmtId="0" fontId="12" fillId="0" borderId="0" xfId="0" applyFont="1"/>
    <xf numFmtId="0" fontId="7" fillId="5" borderId="1" xfId="0" applyFont="1" applyFill="1" applyBorder="1" applyAlignment="1">
      <alignment horizontal="left" wrapText="1"/>
    </xf>
    <xf numFmtId="0" fontId="1" fillId="5" borderId="7" xfId="0" applyFont="1" applyFill="1" applyBorder="1" applyAlignment="1">
      <alignment horizontal="left" wrapText="1"/>
    </xf>
    <xf numFmtId="0" fontId="13" fillId="3" borderId="1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1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7" fillId="5" borderId="3" xfId="0" applyFont="1" applyFill="1" applyBorder="1" applyAlignment="1">
      <alignment wrapText="1"/>
    </xf>
    <xf numFmtId="0" fontId="7" fillId="5" borderId="5" xfId="0" applyFont="1" applyFill="1" applyBorder="1" applyAlignment="1">
      <alignment wrapText="1"/>
    </xf>
    <xf numFmtId="0" fontId="7" fillId="5" borderId="7" xfId="0" applyFont="1" applyFill="1" applyBorder="1" applyAlignment="1">
      <alignment wrapText="1"/>
    </xf>
    <xf numFmtId="1" fontId="6" fillId="3" borderId="1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0" fillId="0" borderId="1" xfId="0" applyBorder="1"/>
    <xf numFmtId="0" fontId="6" fillId="2" borderId="1" xfId="0" applyFont="1" applyFill="1" applyBorder="1"/>
    <xf numFmtId="4" fontId="6" fillId="5" borderId="1" xfId="0" applyNumberFormat="1" applyFont="1" applyFill="1" applyBorder="1"/>
    <xf numFmtId="1" fontId="6" fillId="6" borderId="1" xfId="0" applyNumberFormat="1" applyFont="1" applyFill="1" applyBorder="1" applyAlignment="1">
      <alignment vertical="center"/>
    </xf>
    <xf numFmtId="164" fontId="0" fillId="3" borderId="1" xfId="0" applyNumberFormat="1" applyFont="1" applyFill="1" applyBorder="1"/>
    <xf numFmtId="164" fontId="0" fillId="3" borderId="1" xfId="0" applyNumberFormat="1" applyFill="1" applyBorder="1"/>
    <xf numFmtId="164" fontId="2" fillId="3" borderId="1" xfId="0" applyNumberFormat="1" applyFont="1" applyFill="1" applyBorder="1"/>
    <xf numFmtId="164" fontId="14" fillId="3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164" fontId="6" fillId="5" borderId="1" xfId="0" applyNumberFormat="1" applyFont="1" applyFill="1" applyBorder="1"/>
    <xf numFmtId="164" fontId="6" fillId="6" borderId="1" xfId="0" applyNumberFormat="1" applyFont="1" applyFill="1" applyBorder="1"/>
    <xf numFmtId="0" fontId="6" fillId="6" borderId="1" xfId="0" applyFont="1" applyFill="1" applyBorder="1"/>
    <xf numFmtId="0" fontId="0" fillId="6" borderId="1" xfId="0" applyFill="1" applyBorder="1"/>
    <xf numFmtId="0" fontId="0" fillId="6" borderId="1" xfId="0" applyFont="1" applyFill="1" applyBorder="1"/>
    <xf numFmtId="164" fontId="0" fillId="0" borderId="0" xfId="0" applyNumberFormat="1"/>
    <xf numFmtId="0" fontId="1" fillId="5" borderId="2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wrapText="1"/>
    </xf>
    <xf numFmtId="0" fontId="7" fillId="5" borderId="5" xfId="0" applyFont="1" applyFill="1" applyBorder="1" applyAlignment="1">
      <alignment horizontal="center" wrapText="1"/>
    </xf>
    <xf numFmtId="0" fontId="7" fillId="5" borderId="6" xfId="0" applyFont="1" applyFill="1" applyBorder="1" applyAlignment="1">
      <alignment horizontal="center" wrapText="1"/>
    </xf>
    <xf numFmtId="0" fontId="7" fillId="5" borderId="8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wrapText="1"/>
    </xf>
    <xf numFmtId="0" fontId="7" fillId="5" borderId="12" xfId="0" applyFont="1" applyFill="1" applyBorder="1" applyAlignment="1">
      <alignment horizontal="center" wrapText="1"/>
    </xf>
    <xf numFmtId="0" fontId="7" fillId="5" borderId="13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6" borderId="7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left" wrapText="1"/>
    </xf>
    <xf numFmtId="0" fontId="7" fillId="5" borderId="7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" fillId="5" borderId="11" xfId="0" applyFont="1" applyFill="1" applyBorder="1" applyAlignment="1">
      <alignment horizontal="center" wrapText="1"/>
    </xf>
    <xf numFmtId="0" fontId="1" fillId="5" borderId="14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wrapText="1"/>
    </xf>
    <xf numFmtId="0" fontId="1" fillId="5" borderId="15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wrapText="1"/>
    </xf>
    <xf numFmtId="0" fontId="7" fillId="5" borderId="7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horizontal="left" wrapText="1"/>
    </xf>
    <xf numFmtId="2" fontId="6" fillId="6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A44"/>
  <sheetViews>
    <sheetView tabSelected="1" workbookViewId="0">
      <selection activeCell="A8" sqref="A8"/>
    </sheetView>
  </sheetViews>
  <sheetFormatPr defaultRowHeight="15" x14ac:dyDescent="0.25"/>
  <cols>
    <col min="1" max="1" width="28.85546875" customWidth="1"/>
    <col min="2" max="2" width="11.140625" customWidth="1"/>
    <col min="3" max="3" width="10.42578125" customWidth="1"/>
    <col min="4" max="4" width="11.5703125" customWidth="1"/>
    <col min="5" max="5" width="13.140625" customWidth="1"/>
    <col min="6" max="6" width="10.140625" customWidth="1"/>
    <col min="7" max="7" width="14.5703125" customWidth="1"/>
    <col min="8" max="8" width="11.140625" customWidth="1"/>
    <col min="9" max="9" width="8.5703125" bestFit="1" customWidth="1"/>
    <col min="10" max="10" width="11.28515625" bestFit="1" customWidth="1"/>
    <col min="11" max="11" width="11.28515625" customWidth="1"/>
    <col min="12" max="12" width="13.7109375" customWidth="1"/>
    <col min="13" max="13" width="7.28515625" customWidth="1"/>
    <col min="14" max="14" width="9.42578125" customWidth="1"/>
    <col min="15" max="17" width="8.42578125" customWidth="1"/>
    <col min="18" max="20" width="5.5703125" customWidth="1"/>
    <col min="21" max="21" width="7.28515625" customWidth="1"/>
    <col min="22" max="22" width="5.5703125" customWidth="1"/>
    <col min="23" max="23" width="7.42578125" customWidth="1"/>
    <col min="24" max="27" width="6" customWidth="1"/>
    <col min="28" max="36" width="5.5703125" customWidth="1"/>
    <col min="37" max="47" width="5.85546875" customWidth="1"/>
    <col min="48" max="66" width="5.7109375" customWidth="1"/>
    <col min="67" max="76" width="6.7109375" customWidth="1"/>
    <col min="77" max="104" width="5.42578125" customWidth="1"/>
    <col min="105" max="127" width="4.42578125" customWidth="1"/>
    <col min="128" max="131" width="7" customWidth="1"/>
  </cols>
  <sheetData>
    <row r="1" spans="1:131" x14ac:dyDescent="0.25">
      <c r="A1" s="3" t="s">
        <v>201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/>
      <c r="O1" s="2"/>
    </row>
    <row r="2" spans="1:131" x14ac:dyDescent="0.25">
      <c r="A2" s="16" t="s">
        <v>171</v>
      </c>
      <c r="B2" s="16" t="s">
        <v>195</v>
      </c>
      <c r="C2" s="16"/>
      <c r="D2" s="16"/>
      <c r="E2" s="16"/>
      <c r="F2" s="16"/>
      <c r="G2" s="16"/>
      <c r="H2" s="16"/>
      <c r="I2" s="16"/>
      <c r="J2" s="16"/>
      <c r="K2" s="16"/>
      <c r="L2" s="3"/>
      <c r="M2" s="3"/>
      <c r="N2" s="2"/>
      <c r="O2" s="2"/>
      <c r="AI2" s="3"/>
    </row>
    <row r="3" spans="1:131" ht="15" customHeight="1" x14ac:dyDescent="0.25">
      <c r="A3" s="68" t="s">
        <v>0</v>
      </c>
      <c r="B3" s="69" t="s">
        <v>174</v>
      </c>
      <c r="C3" s="70"/>
      <c r="D3" s="70"/>
      <c r="E3" s="70"/>
      <c r="F3" s="70"/>
      <c r="G3" s="70"/>
      <c r="H3" s="70"/>
      <c r="I3" s="71"/>
      <c r="J3" s="63" t="s">
        <v>197</v>
      </c>
      <c r="K3" s="63"/>
      <c r="L3" s="53" t="s">
        <v>183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5"/>
      <c r="AJ3" s="53" t="s">
        <v>184</v>
      </c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5"/>
      <c r="BH3" s="53" t="s">
        <v>185</v>
      </c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5"/>
      <c r="CF3" s="53" t="s">
        <v>186</v>
      </c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5"/>
      <c r="DD3" s="53" t="s">
        <v>187</v>
      </c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5"/>
    </row>
    <row r="4" spans="1:131" ht="28.5" customHeight="1" x14ac:dyDescent="0.25">
      <c r="A4" s="68"/>
      <c r="B4" s="72"/>
      <c r="C4" s="73"/>
      <c r="D4" s="73"/>
      <c r="E4" s="73"/>
      <c r="F4" s="73"/>
      <c r="G4" s="73"/>
      <c r="H4" s="73"/>
      <c r="I4" s="74"/>
      <c r="J4" s="63"/>
      <c r="K4" s="63"/>
      <c r="L4" s="56" t="s">
        <v>19</v>
      </c>
      <c r="M4" s="56"/>
      <c r="N4" s="56" t="s">
        <v>20</v>
      </c>
      <c r="O4" s="56"/>
      <c r="P4" s="57" t="s">
        <v>21</v>
      </c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9" t="s">
        <v>180</v>
      </c>
      <c r="AE4" s="60"/>
      <c r="AF4" s="59" t="s">
        <v>181</v>
      </c>
      <c r="AG4" s="60"/>
      <c r="AH4" s="59" t="s">
        <v>175</v>
      </c>
      <c r="AI4" s="60"/>
      <c r="AJ4" s="56" t="s">
        <v>19</v>
      </c>
      <c r="AK4" s="56"/>
      <c r="AL4" s="56" t="s">
        <v>20</v>
      </c>
      <c r="AM4" s="56"/>
      <c r="AN4" s="57" t="s">
        <v>21</v>
      </c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9" t="s">
        <v>180</v>
      </c>
      <c r="BC4" s="60"/>
      <c r="BD4" s="59" t="s">
        <v>181</v>
      </c>
      <c r="BE4" s="60"/>
      <c r="BF4" s="59" t="s">
        <v>175</v>
      </c>
      <c r="BG4" s="60"/>
      <c r="BH4" s="56" t="s">
        <v>19</v>
      </c>
      <c r="BI4" s="56"/>
      <c r="BJ4" s="56" t="s">
        <v>20</v>
      </c>
      <c r="BK4" s="56"/>
      <c r="BL4" s="57" t="s">
        <v>21</v>
      </c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9" t="s">
        <v>180</v>
      </c>
      <c r="CA4" s="60"/>
      <c r="CB4" s="59" t="s">
        <v>181</v>
      </c>
      <c r="CC4" s="60"/>
      <c r="CD4" s="59" t="s">
        <v>175</v>
      </c>
      <c r="CE4" s="60"/>
      <c r="CF4" s="56" t="s">
        <v>19</v>
      </c>
      <c r="CG4" s="56"/>
      <c r="CH4" s="56" t="s">
        <v>20</v>
      </c>
      <c r="CI4" s="56"/>
      <c r="CJ4" s="57" t="s">
        <v>21</v>
      </c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9" t="s">
        <v>180</v>
      </c>
      <c r="CY4" s="60"/>
      <c r="CZ4" s="59" t="s">
        <v>181</v>
      </c>
      <c r="DA4" s="60"/>
      <c r="DB4" s="59" t="s">
        <v>175</v>
      </c>
      <c r="DC4" s="60"/>
      <c r="DD4" s="56" t="s">
        <v>19</v>
      </c>
      <c r="DE4" s="56"/>
      <c r="DF4" s="56" t="s">
        <v>20</v>
      </c>
      <c r="DG4" s="56"/>
      <c r="DH4" s="57" t="s">
        <v>21</v>
      </c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9" t="s">
        <v>180</v>
      </c>
      <c r="DW4" s="60"/>
      <c r="DX4" s="59" t="s">
        <v>181</v>
      </c>
      <c r="DY4" s="60"/>
      <c r="DZ4" s="59" t="s">
        <v>175</v>
      </c>
      <c r="EA4" s="60"/>
    </row>
    <row r="5" spans="1:131" ht="26.25" customHeight="1" x14ac:dyDescent="0.25">
      <c r="A5" s="68"/>
      <c r="B5" s="46" t="s">
        <v>188</v>
      </c>
      <c r="C5" s="46" t="s">
        <v>189</v>
      </c>
      <c r="D5" s="46" t="s">
        <v>190</v>
      </c>
      <c r="E5" s="46" t="s">
        <v>191</v>
      </c>
      <c r="F5" s="46" t="s">
        <v>193</v>
      </c>
      <c r="G5" s="46" t="s">
        <v>192</v>
      </c>
      <c r="H5" s="29"/>
      <c r="I5" s="21"/>
      <c r="J5" s="64" t="s">
        <v>198</v>
      </c>
      <c r="K5" s="64" t="s">
        <v>27</v>
      </c>
      <c r="L5" s="66" t="s">
        <v>178</v>
      </c>
      <c r="M5" s="66" t="s">
        <v>179</v>
      </c>
      <c r="N5" s="66" t="s">
        <v>178</v>
      </c>
      <c r="O5" s="66" t="s">
        <v>179</v>
      </c>
      <c r="P5" s="66" t="s">
        <v>178</v>
      </c>
      <c r="Q5" s="66" t="s">
        <v>179</v>
      </c>
      <c r="R5" s="48" t="s">
        <v>24</v>
      </c>
      <c r="S5" s="49"/>
      <c r="T5" s="49"/>
      <c r="U5" s="50"/>
      <c r="V5" s="48" t="s">
        <v>25</v>
      </c>
      <c r="W5" s="49"/>
      <c r="X5" s="49"/>
      <c r="Y5" s="50"/>
      <c r="Z5" s="48" t="s">
        <v>22</v>
      </c>
      <c r="AA5" s="50"/>
      <c r="AB5" s="51" t="s">
        <v>23</v>
      </c>
      <c r="AC5" s="52"/>
      <c r="AD5" s="61"/>
      <c r="AE5" s="62"/>
      <c r="AF5" s="61"/>
      <c r="AG5" s="62"/>
      <c r="AH5" s="61"/>
      <c r="AI5" s="62"/>
      <c r="AJ5" s="66" t="s">
        <v>178</v>
      </c>
      <c r="AK5" s="66" t="s">
        <v>179</v>
      </c>
      <c r="AL5" s="66" t="s">
        <v>178</v>
      </c>
      <c r="AM5" s="66" t="s">
        <v>179</v>
      </c>
      <c r="AN5" s="66" t="s">
        <v>178</v>
      </c>
      <c r="AO5" s="66" t="s">
        <v>179</v>
      </c>
      <c r="AP5" s="48" t="s">
        <v>24</v>
      </c>
      <c r="AQ5" s="49"/>
      <c r="AR5" s="49"/>
      <c r="AS5" s="50"/>
      <c r="AT5" s="48" t="s">
        <v>25</v>
      </c>
      <c r="AU5" s="49"/>
      <c r="AV5" s="49"/>
      <c r="AW5" s="50"/>
      <c r="AX5" s="48" t="s">
        <v>22</v>
      </c>
      <c r="AY5" s="50"/>
      <c r="AZ5" s="51" t="s">
        <v>23</v>
      </c>
      <c r="BA5" s="52"/>
      <c r="BB5" s="61"/>
      <c r="BC5" s="62"/>
      <c r="BD5" s="61"/>
      <c r="BE5" s="62"/>
      <c r="BF5" s="61"/>
      <c r="BG5" s="62"/>
      <c r="BH5" s="66" t="s">
        <v>178</v>
      </c>
      <c r="BI5" s="66" t="s">
        <v>179</v>
      </c>
      <c r="BJ5" s="66" t="s">
        <v>178</v>
      </c>
      <c r="BK5" s="66" t="s">
        <v>179</v>
      </c>
      <c r="BL5" s="66" t="s">
        <v>178</v>
      </c>
      <c r="BM5" s="66" t="s">
        <v>179</v>
      </c>
      <c r="BN5" s="48" t="s">
        <v>24</v>
      </c>
      <c r="BO5" s="49"/>
      <c r="BP5" s="49"/>
      <c r="BQ5" s="50"/>
      <c r="BR5" s="48" t="s">
        <v>25</v>
      </c>
      <c r="BS5" s="49"/>
      <c r="BT5" s="49"/>
      <c r="BU5" s="50"/>
      <c r="BV5" s="48" t="s">
        <v>22</v>
      </c>
      <c r="BW5" s="50"/>
      <c r="BX5" s="51" t="s">
        <v>23</v>
      </c>
      <c r="BY5" s="52"/>
      <c r="BZ5" s="61"/>
      <c r="CA5" s="62"/>
      <c r="CB5" s="61"/>
      <c r="CC5" s="62"/>
      <c r="CD5" s="61"/>
      <c r="CE5" s="62"/>
      <c r="CF5" s="66" t="s">
        <v>178</v>
      </c>
      <c r="CG5" s="66" t="s">
        <v>179</v>
      </c>
      <c r="CH5" s="66" t="s">
        <v>178</v>
      </c>
      <c r="CI5" s="66" t="s">
        <v>179</v>
      </c>
      <c r="CJ5" s="66" t="s">
        <v>178</v>
      </c>
      <c r="CK5" s="66" t="s">
        <v>179</v>
      </c>
      <c r="CL5" s="48" t="s">
        <v>24</v>
      </c>
      <c r="CM5" s="49"/>
      <c r="CN5" s="49"/>
      <c r="CO5" s="50"/>
      <c r="CP5" s="48" t="s">
        <v>25</v>
      </c>
      <c r="CQ5" s="49"/>
      <c r="CR5" s="49"/>
      <c r="CS5" s="50"/>
      <c r="CT5" s="48" t="s">
        <v>22</v>
      </c>
      <c r="CU5" s="50"/>
      <c r="CV5" s="51" t="s">
        <v>23</v>
      </c>
      <c r="CW5" s="52"/>
      <c r="CX5" s="61"/>
      <c r="CY5" s="62"/>
      <c r="CZ5" s="61"/>
      <c r="DA5" s="62"/>
      <c r="DB5" s="61"/>
      <c r="DC5" s="62"/>
      <c r="DD5" s="66" t="s">
        <v>178</v>
      </c>
      <c r="DE5" s="66" t="s">
        <v>179</v>
      </c>
      <c r="DF5" s="66" t="s">
        <v>178</v>
      </c>
      <c r="DG5" s="66" t="s">
        <v>179</v>
      </c>
      <c r="DH5" s="66" t="s">
        <v>178</v>
      </c>
      <c r="DI5" s="66" t="s">
        <v>179</v>
      </c>
      <c r="DJ5" s="48" t="s">
        <v>24</v>
      </c>
      <c r="DK5" s="49"/>
      <c r="DL5" s="49"/>
      <c r="DM5" s="50"/>
      <c r="DN5" s="48" t="s">
        <v>25</v>
      </c>
      <c r="DO5" s="49"/>
      <c r="DP5" s="49"/>
      <c r="DQ5" s="50"/>
      <c r="DR5" s="48" t="s">
        <v>22</v>
      </c>
      <c r="DS5" s="50"/>
      <c r="DT5" s="51" t="s">
        <v>23</v>
      </c>
      <c r="DU5" s="52"/>
      <c r="DV5" s="61"/>
      <c r="DW5" s="62"/>
      <c r="DX5" s="61"/>
      <c r="DY5" s="62"/>
      <c r="DZ5" s="61"/>
      <c r="EA5" s="62"/>
    </row>
    <row r="6" spans="1:131" ht="64.5" x14ac:dyDescent="0.25">
      <c r="A6" s="68"/>
      <c r="B6" s="47"/>
      <c r="C6" s="47"/>
      <c r="D6" s="47"/>
      <c r="E6" s="47"/>
      <c r="F6" s="47"/>
      <c r="G6" s="47"/>
      <c r="H6" s="30" t="s">
        <v>202</v>
      </c>
      <c r="I6" s="22" t="s">
        <v>196</v>
      </c>
      <c r="J6" s="65"/>
      <c r="K6" s="65"/>
      <c r="L6" s="67"/>
      <c r="M6" s="67"/>
      <c r="N6" s="67"/>
      <c r="O6" s="67"/>
      <c r="P6" s="67"/>
      <c r="Q6" s="67"/>
      <c r="R6" s="17" t="s">
        <v>26</v>
      </c>
      <c r="S6" s="17" t="s">
        <v>27</v>
      </c>
      <c r="T6" s="6" t="s">
        <v>176</v>
      </c>
      <c r="U6" s="6" t="s">
        <v>177</v>
      </c>
      <c r="V6" s="17" t="s">
        <v>26</v>
      </c>
      <c r="W6" s="17" t="s">
        <v>27</v>
      </c>
      <c r="X6" s="6" t="s">
        <v>176</v>
      </c>
      <c r="Y6" s="6" t="s">
        <v>177</v>
      </c>
      <c r="Z6" s="17" t="s">
        <v>26</v>
      </c>
      <c r="AA6" s="17" t="s">
        <v>27</v>
      </c>
      <c r="AB6" s="17" t="s">
        <v>26</v>
      </c>
      <c r="AC6" s="17" t="s">
        <v>27</v>
      </c>
      <c r="AD6" s="17" t="s">
        <v>26</v>
      </c>
      <c r="AE6" s="17" t="s">
        <v>27</v>
      </c>
      <c r="AF6" s="17" t="s">
        <v>26</v>
      </c>
      <c r="AG6" s="17" t="s">
        <v>27</v>
      </c>
      <c r="AH6" s="17" t="s">
        <v>26</v>
      </c>
      <c r="AI6" s="17" t="s">
        <v>27</v>
      </c>
      <c r="AJ6" s="67"/>
      <c r="AK6" s="67"/>
      <c r="AL6" s="67"/>
      <c r="AM6" s="67"/>
      <c r="AN6" s="67"/>
      <c r="AO6" s="67"/>
      <c r="AP6" s="17" t="s">
        <v>26</v>
      </c>
      <c r="AQ6" s="17" t="s">
        <v>27</v>
      </c>
      <c r="AR6" s="6" t="s">
        <v>176</v>
      </c>
      <c r="AS6" s="6" t="s">
        <v>177</v>
      </c>
      <c r="AT6" s="17" t="s">
        <v>26</v>
      </c>
      <c r="AU6" s="17" t="s">
        <v>27</v>
      </c>
      <c r="AV6" s="6" t="s">
        <v>176</v>
      </c>
      <c r="AW6" s="6" t="s">
        <v>177</v>
      </c>
      <c r="AX6" s="17" t="s">
        <v>26</v>
      </c>
      <c r="AY6" s="17" t="s">
        <v>27</v>
      </c>
      <c r="AZ6" s="17" t="s">
        <v>26</v>
      </c>
      <c r="BA6" s="17" t="s">
        <v>27</v>
      </c>
      <c r="BB6" s="17" t="s">
        <v>26</v>
      </c>
      <c r="BC6" s="17" t="s">
        <v>27</v>
      </c>
      <c r="BD6" s="17" t="s">
        <v>26</v>
      </c>
      <c r="BE6" s="17" t="s">
        <v>27</v>
      </c>
      <c r="BF6" s="17" t="s">
        <v>26</v>
      </c>
      <c r="BG6" s="17" t="s">
        <v>27</v>
      </c>
      <c r="BH6" s="67"/>
      <c r="BI6" s="67"/>
      <c r="BJ6" s="67"/>
      <c r="BK6" s="67"/>
      <c r="BL6" s="67"/>
      <c r="BM6" s="67"/>
      <c r="BN6" s="17" t="s">
        <v>26</v>
      </c>
      <c r="BO6" s="17" t="s">
        <v>27</v>
      </c>
      <c r="BP6" s="6" t="s">
        <v>176</v>
      </c>
      <c r="BQ6" s="6" t="s">
        <v>177</v>
      </c>
      <c r="BR6" s="17" t="s">
        <v>26</v>
      </c>
      <c r="BS6" s="17" t="s">
        <v>27</v>
      </c>
      <c r="BT6" s="6" t="s">
        <v>176</v>
      </c>
      <c r="BU6" s="6" t="s">
        <v>177</v>
      </c>
      <c r="BV6" s="17" t="s">
        <v>26</v>
      </c>
      <c r="BW6" s="17" t="s">
        <v>27</v>
      </c>
      <c r="BX6" s="17" t="s">
        <v>26</v>
      </c>
      <c r="BY6" s="17" t="s">
        <v>27</v>
      </c>
      <c r="BZ6" s="17" t="s">
        <v>26</v>
      </c>
      <c r="CA6" s="17" t="s">
        <v>27</v>
      </c>
      <c r="CB6" s="17" t="s">
        <v>26</v>
      </c>
      <c r="CC6" s="17" t="s">
        <v>27</v>
      </c>
      <c r="CD6" s="17" t="s">
        <v>26</v>
      </c>
      <c r="CE6" s="17" t="s">
        <v>27</v>
      </c>
      <c r="CF6" s="67"/>
      <c r="CG6" s="67"/>
      <c r="CH6" s="67"/>
      <c r="CI6" s="67"/>
      <c r="CJ6" s="67"/>
      <c r="CK6" s="67"/>
      <c r="CL6" s="17" t="s">
        <v>26</v>
      </c>
      <c r="CM6" s="17" t="s">
        <v>27</v>
      </c>
      <c r="CN6" s="6" t="s">
        <v>176</v>
      </c>
      <c r="CO6" s="6" t="s">
        <v>177</v>
      </c>
      <c r="CP6" s="17" t="s">
        <v>26</v>
      </c>
      <c r="CQ6" s="17" t="s">
        <v>27</v>
      </c>
      <c r="CR6" s="6" t="s">
        <v>176</v>
      </c>
      <c r="CS6" s="6" t="s">
        <v>177</v>
      </c>
      <c r="CT6" s="17" t="s">
        <v>26</v>
      </c>
      <c r="CU6" s="17" t="s">
        <v>27</v>
      </c>
      <c r="CV6" s="17" t="s">
        <v>26</v>
      </c>
      <c r="CW6" s="17" t="s">
        <v>27</v>
      </c>
      <c r="CX6" s="17" t="s">
        <v>26</v>
      </c>
      <c r="CY6" s="17" t="s">
        <v>27</v>
      </c>
      <c r="CZ6" s="17" t="s">
        <v>26</v>
      </c>
      <c r="DA6" s="17" t="s">
        <v>27</v>
      </c>
      <c r="DB6" s="17" t="s">
        <v>26</v>
      </c>
      <c r="DC6" s="17" t="s">
        <v>27</v>
      </c>
      <c r="DD6" s="67"/>
      <c r="DE6" s="67"/>
      <c r="DF6" s="67"/>
      <c r="DG6" s="67"/>
      <c r="DH6" s="67"/>
      <c r="DI6" s="67"/>
      <c r="DJ6" s="17" t="s">
        <v>26</v>
      </c>
      <c r="DK6" s="17" t="s">
        <v>27</v>
      </c>
      <c r="DL6" s="6" t="s">
        <v>176</v>
      </c>
      <c r="DM6" s="6" t="s">
        <v>177</v>
      </c>
      <c r="DN6" s="17" t="s">
        <v>26</v>
      </c>
      <c r="DO6" s="17" t="s">
        <v>27</v>
      </c>
      <c r="DP6" s="6" t="s">
        <v>176</v>
      </c>
      <c r="DQ6" s="6" t="s">
        <v>177</v>
      </c>
      <c r="DR6" s="17" t="s">
        <v>26</v>
      </c>
      <c r="DS6" s="17" t="s">
        <v>27</v>
      </c>
      <c r="DT6" s="17" t="s">
        <v>26</v>
      </c>
      <c r="DU6" s="17" t="s">
        <v>27</v>
      </c>
      <c r="DV6" s="17" t="s">
        <v>26</v>
      </c>
      <c r="DW6" s="17" t="s">
        <v>27</v>
      </c>
      <c r="DX6" s="17" t="s">
        <v>26</v>
      </c>
      <c r="DY6" s="17" t="s">
        <v>27</v>
      </c>
      <c r="DZ6" s="17" t="s">
        <v>26</v>
      </c>
      <c r="EA6" s="17" t="s">
        <v>27</v>
      </c>
    </row>
    <row r="7" spans="1:131" x14ac:dyDescent="0.25">
      <c r="A7" s="1" t="s">
        <v>1</v>
      </c>
      <c r="B7" s="23">
        <v>100</v>
      </c>
      <c r="C7" s="24"/>
      <c r="D7" s="24">
        <v>22.37</v>
      </c>
      <c r="E7" s="24">
        <v>100</v>
      </c>
      <c r="F7" s="24"/>
      <c r="G7" s="24">
        <v>202.66</v>
      </c>
      <c r="H7" s="24"/>
      <c r="I7" s="28">
        <f t="shared" ref="I7:I21" si="0">SUM(B7:G7)</f>
        <v>425.03</v>
      </c>
      <c r="J7" s="34">
        <f t="shared" ref="J7:J22" si="1">P7+AN7+BL7+CJ7+DH7</f>
        <v>1</v>
      </c>
      <c r="K7" s="34">
        <f t="shared" ref="K7:K22" si="2">Q7+AO7+BM7+CK7+DI7</f>
        <v>18</v>
      </c>
      <c r="L7" s="35">
        <v>5</v>
      </c>
      <c r="M7" s="35">
        <v>58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6">
        <v>0</v>
      </c>
      <c r="T7" s="36"/>
      <c r="U7" s="36"/>
      <c r="V7" s="36">
        <v>0</v>
      </c>
      <c r="W7" s="36">
        <v>0</v>
      </c>
      <c r="X7" s="36"/>
      <c r="Y7" s="36"/>
      <c r="Z7" s="36"/>
      <c r="AA7" s="36"/>
      <c r="AB7" s="36"/>
      <c r="AC7" s="36"/>
      <c r="AD7" s="36">
        <v>0</v>
      </c>
      <c r="AE7" s="36">
        <v>0</v>
      </c>
      <c r="AF7" s="36">
        <v>0</v>
      </c>
      <c r="AG7" s="36">
        <v>0</v>
      </c>
      <c r="AH7" s="36">
        <v>0</v>
      </c>
      <c r="AI7" s="36">
        <v>0</v>
      </c>
      <c r="AJ7" s="36"/>
      <c r="AK7" s="36"/>
      <c r="AL7" s="36">
        <v>1</v>
      </c>
      <c r="AM7" s="36">
        <v>18</v>
      </c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>
        <v>2</v>
      </c>
      <c r="CG7" s="36">
        <v>24</v>
      </c>
      <c r="CH7" s="36">
        <v>0</v>
      </c>
      <c r="CI7" s="36">
        <v>0</v>
      </c>
      <c r="CJ7" s="36">
        <v>0</v>
      </c>
      <c r="CK7" s="36">
        <v>0</v>
      </c>
      <c r="CL7" s="36">
        <v>0</v>
      </c>
      <c r="CM7" s="36">
        <v>0</v>
      </c>
      <c r="CN7" s="36"/>
      <c r="CO7" s="36"/>
      <c r="CP7" s="36">
        <v>0</v>
      </c>
      <c r="CQ7" s="36">
        <v>0</v>
      </c>
      <c r="CR7" s="36"/>
      <c r="CS7" s="36"/>
      <c r="CT7" s="36"/>
      <c r="CU7" s="36"/>
      <c r="CV7" s="36"/>
      <c r="CW7" s="36"/>
      <c r="CX7" s="36">
        <v>0</v>
      </c>
      <c r="CY7" s="36">
        <v>0</v>
      </c>
      <c r="CZ7" s="36">
        <v>0</v>
      </c>
      <c r="DA7" s="36">
        <v>0</v>
      </c>
      <c r="DB7" s="36">
        <v>0</v>
      </c>
      <c r="DC7" s="36">
        <v>0</v>
      </c>
      <c r="DD7" s="36">
        <v>3</v>
      </c>
      <c r="DE7" s="36">
        <v>46</v>
      </c>
      <c r="DF7" s="36"/>
      <c r="DG7" s="36"/>
      <c r="DH7" s="36">
        <v>1</v>
      </c>
      <c r="DI7" s="36">
        <v>18</v>
      </c>
      <c r="DJ7" s="36">
        <v>1</v>
      </c>
      <c r="DK7" s="36">
        <v>18</v>
      </c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>
        <v>1</v>
      </c>
      <c r="DW7" s="36">
        <v>18</v>
      </c>
      <c r="DX7" s="36"/>
      <c r="DY7" s="36"/>
      <c r="DZ7" s="36"/>
      <c r="EA7" s="36"/>
    </row>
    <row r="8" spans="1:131" x14ac:dyDescent="0.25">
      <c r="A8" s="1" t="s">
        <v>207</v>
      </c>
      <c r="B8" s="23">
        <v>114.12</v>
      </c>
      <c r="C8" s="24"/>
      <c r="D8" s="24">
        <v>100</v>
      </c>
      <c r="E8" s="24">
        <v>400</v>
      </c>
      <c r="F8" s="24"/>
      <c r="G8" s="24">
        <v>291.22000000000003</v>
      </c>
      <c r="H8" s="24"/>
      <c r="I8" s="28">
        <f t="shared" si="0"/>
        <v>905.34</v>
      </c>
      <c r="J8" s="34">
        <f t="shared" si="1"/>
        <v>1</v>
      </c>
      <c r="K8" s="34">
        <f t="shared" si="2"/>
        <v>18</v>
      </c>
      <c r="L8" s="35">
        <v>9</v>
      </c>
      <c r="M8" s="35">
        <v>140.4</v>
      </c>
      <c r="N8" s="35">
        <v>2</v>
      </c>
      <c r="O8" s="35">
        <v>26</v>
      </c>
      <c r="P8" s="35">
        <v>1</v>
      </c>
      <c r="Q8" s="35">
        <v>18</v>
      </c>
      <c r="R8" s="35">
        <v>0</v>
      </c>
      <c r="S8" s="36">
        <v>0</v>
      </c>
      <c r="T8" s="36"/>
      <c r="U8" s="36"/>
      <c r="V8" s="36">
        <v>1</v>
      </c>
      <c r="W8" s="36">
        <v>18</v>
      </c>
      <c r="X8" s="36"/>
      <c r="Y8" s="36"/>
      <c r="Z8" s="36"/>
      <c r="AA8" s="36"/>
      <c r="AB8" s="36"/>
      <c r="AC8" s="36"/>
      <c r="AD8" s="36">
        <v>0</v>
      </c>
      <c r="AE8" s="36">
        <v>0</v>
      </c>
      <c r="AF8" s="36">
        <v>1</v>
      </c>
      <c r="AG8" s="36">
        <v>18</v>
      </c>
      <c r="AH8" s="36">
        <v>0</v>
      </c>
      <c r="AI8" s="36">
        <v>0</v>
      </c>
      <c r="AJ8" s="36"/>
      <c r="AK8" s="36"/>
      <c r="AL8" s="36">
        <v>1</v>
      </c>
      <c r="AM8" s="36">
        <v>10</v>
      </c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>
        <v>5</v>
      </c>
      <c r="CG8" s="36">
        <v>82.6</v>
      </c>
      <c r="CH8" s="36">
        <v>1</v>
      </c>
      <c r="CI8" s="36">
        <v>18.149999999999999</v>
      </c>
      <c r="CJ8" s="36">
        <v>0</v>
      </c>
      <c r="CK8" s="36">
        <v>0</v>
      </c>
      <c r="CL8" s="36">
        <v>0</v>
      </c>
      <c r="CM8" s="36">
        <v>0</v>
      </c>
      <c r="CN8" s="36"/>
      <c r="CO8" s="36"/>
      <c r="CP8" s="36">
        <v>0</v>
      </c>
      <c r="CQ8" s="36">
        <v>0</v>
      </c>
      <c r="CR8" s="36"/>
      <c r="CS8" s="36"/>
      <c r="CT8" s="36"/>
      <c r="CU8" s="36"/>
      <c r="CV8" s="36"/>
      <c r="CW8" s="36"/>
      <c r="CX8" s="36">
        <v>0</v>
      </c>
      <c r="CY8" s="36">
        <v>0</v>
      </c>
      <c r="CZ8" s="36">
        <v>0</v>
      </c>
      <c r="DA8" s="36">
        <v>0</v>
      </c>
      <c r="DB8" s="36">
        <v>0</v>
      </c>
      <c r="DC8" s="36">
        <v>0</v>
      </c>
      <c r="DD8" s="36">
        <v>1</v>
      </c>
      <c r="DE8" s="36">
        <v>16</v>
      </c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</row>
    <row r="9" spans="1:131" x14ac:dyDescent="0.25">
      <c r="A9" s="1" t="s">
        <v>3</v>
      </c>
      <c r="B9" s="23">
        <v>150</v>
      </c>
      <c r="C9" s="24">
        <v>40</v>
      </c>
      <c r="D9" s="24">
        <v>30</v>
      </c>
      <c r="E9" s="24">
        <v>150</v>
      </c>
      <c r="F9" s="24">
        <v>143.47999999999999</v>
      </c>
      <c r="G9" s="24"/>
      <c r="H9" s="24"/>
      <c r="I9" s="28">
        <f t="shared" si="0"/>
        <v>513.48</v>
      </c>
      <c r="J9" s="34">
        <f t="shared" si="1"/>
        <v>1</v>
      </c>
      <c r="K9" s="34">
        <f t="shared" si="2"/>
        <v>18</v>
      </c>
      <c r="L9" s="35">
        <v>9</v>
      </c>
      <c r="M9" s="35">
        <v>111.5</v>
      </c>
      <c r="N9" s="35">
        <v>2</v>
      </c>
      <c r="O9" s="35">
        <v>36</v>
      </c>
      <c r="P9" s="35">
        <v>1</v>
      </c>
      <c r="Q9" s="35">
        <v>18</v>
      </c>
      <c r="R9" s="35">
        <v>1</v>
      </c>
      <c r="S9" s="36">
        <v>18</v>
      </c>
      <c r="T9" s="36"/>
      <c r="U9" s="36"/>
      <c r="V9" s="36">
        <v>0</v>
      </c>
      <c r="W9" s="36">
        <v>0</v>
      </c>
      <c r="X9" s="36"/>
      <c r="Y9" s="36"/>
      <c r="Z9" s="36"/>
      <c r="AA9" s="36"/>
      <c r="AB9" s="36"/>
      <c r="AC9" s="36"/>
      <c r="AD9" s="36">
        <v>1</v>
      </c>
      <c r="AE9" s="36">
        <v>18</v>
      </c>
      <c r="AF9" s="36">
        <v>0</v>
      </c>
      <c r="AG9" s="36">
        <v>0</v>
      </c>
      <c r="AH9" s="36">
        <v>0</v>
      </c>
      <c r="AI9" s="36">
        <v>0</v>
      </c>
      <c r="AJ9" s="36">
        <v>2</v>
      </c>
      <c r="AK9" s="36">
        <v>33</v>
      </c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>
        <v>2</v>
      </c>
      <c r="CG9" s="36">
        <v>34.5</v>
      </c>
      <c r="CH9" s="36">
        <v>0</v>
      </c>
      <c r="CI9" s="36">
        <v>0</v>
      </c>
      <c r="CJ9" s="36">
        <v>0</v>
      </c>
      <c r="CK9" s="36">
        <v>0</v>
      </c>
      <c r="CL9" s="36">
        <v>0</v>
      </c>
      <c r="CM9" s="36">
        <v>0</v>
      </c>
      <c r="CN9" s="36"/>
      <c r="CO9" s="36"/>
      <c r="CP9" s="36">
        <v>0</v>
      </c>
      <c r="CQ9" s="36">
        <v>0</v>
      </c>
      <c r="CR9" s="36"/>
      <c r="CS9" s="36"/>
      <c r="CT9" s="36"/>
      <c r="CU9" s="36"/>
      <c r="CV9" s="36"/>
      <c r="CW9" s="36"/>
      <c r="CX9" s="36">
        <v>0</v>
      </c>
      <c r="CY9" s="36">
        <v>0</v>
      </c>
      <c r="CZ9" s="36">
        <v>0</v>
      </c>
      <c r="DA9" s="36">
        <v>0</v>
      </c>
      <c r="DB9" s="36">
        <v>0</v>
      </c>
      <c r="DC9" s="36">
        <v>0</v>
      </c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</row>
    <row r="10" spans="1:131" x14ac:dyDescent="0.25">
      <c r="A10" s="1" t="s">
        <v>4</v>
      </c>
      <c r="B10" s="23">
        <v>238.14</v>
      </c>
      <c r="C10" s="24"/>
      <c r="D10" s="24">
        <v>50</v>
      </c>
      <c r="E10" s="24">
        <v>100</v>
      </c>
      <c r="F10" s="24">
        <v>107.01</v>
      </c>
      <c r="G10" s="24"/>
      <c r="H10" s="24"/>
      <c r="I10" s="28">
        <f t="shared" si="0"/>
        <v>495.15</v>
      </c>
      <c r="J10" s="34">
        <f t="shared" si="1"/>
        <v>2</v>
      </c>
      <c r="K10" s="34">
        <f t="shared" si="2"/>
        <v>27.1</v>
      </c>
      <c r="L10" s="35">
        <v>2</v>
      </c>
      <c r="M10" s="35">
        <v>23</v>
      </c>
      <c r="N10" s="35">
        <v>1</v>
      </c>
      <c r="O10" s="35">
        <v>18</v>
      </c>
      <c r="P10" s="35">
        <v>1</v>
      </c>
      <c r="Q10" s="35">
        <v>18</v>
      </c>
      <c r="R10" s="35">
        <v>1</v>
      </c>
      <c r="S10" s="36">
        <v>18</v>
      </c>
      <c r="T10" s="36"/>
      <c r="U10" s="36"/>
      <c r="V10" s="36">
        <v>0</v>
      </c>
      <c r="W10" s="36">
        <v>0</v>
      </c>
      <c r="X10" s="36"/>
      <c r="Y10" s="36"/>
      <c r="Z10" s="36"/>
      <c r="AA10" s="36"/>
      <c r="AB10" s="36"/>
      <c r="AC10" s="36"/>
      <c r="AD10" s="36">
        <v>0</v>
      </c>
      <c r="AE10" s="36">
        <v>0</v>
      </c>
      <c r="AF10" s="36">
        <v>1</v>
      </c>
      <c r="AG10" s="36">
        <v>18</v>
      </c>
      <c r="AH10" s="36">
        <v>0</v>
      </c>
      <c r="AI10" s="36">
        <v>0</v>
      </c>
      <c r="AJ10" s="36">
        <v>2</v>
      </c>
      <c r="AK10" s="36">
        <v>26.2</v>
      </c>
      <c r="AL10" s="36">
        <v>2</v>
      </c>
      <c r="AM10" s="36">
        <v>28.1</v>
      </c>
      <c r="AN10" s="36">
        <v>1</v>
      </c>
      <c r="AO10" s="36">
        <v>9.1</v>
      </c>
      <c r="AP10" s="36">
        <v>1</v>
      </c>
      <c r="AQ10" s="36">
        <v>9.1</v>
      </c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>
        <v>1</v>
      </c>
      <c r="BE10" s="36">
        <v>9.1</v>
      </c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>
        <v>6</v>
      </c>
      <c r="CG10" s="36">
        <v>59</v>
      </c>
      <c r="CH10" s="36">
        <v>0</v>
      </c>
      <c r="CI10" s="36">
        <v>0</v>
      </c>
      <c r="CJ10" s="36">
        <v>0</v>
      </c>
      <c r="CK10" s="36">
        <v>0</v>
      </c>
      <c r="CL10" s="36">
        <v>0</v>
      </c>
      <c r="CM10" s="36">
        <v>0</v>
      </c>
      <c r="CN10" s="36"/>
      <c r="CO10" s="36"/>
      <c r="CP10" s="36">
        <v>0</v>
      </c>
      <c r="CQ10" s="36">
        <v>0</v>
      </c>
      <c r="CR10" s="36"/>
      <c r="CS10" s="36"/>
      <c r="CT10" s="36"/>
      <c r="CU10" s="36"/>
      <c r="CV10" s="36"/>
      <c r="CW10" s="36"/>
      <c r="CX10" s="36">
        <v>0</v>
      </c>
      <c r="CY10" s="36">
        <v>0</v>
      </c>
      <c r="CZ10" s="36">
        <v>0</v>
      </c>
      <c r="DA10" s="36">
        <v>0</v>
      </c>
      <c r="DB10" s="36">
        <v>0</v>
      </c>
      <c r="DC10" s="36">
        <v>0</v>
      </c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</row>
    <row r="11" spans="1:131" x14ac:dyDescent="0.25">
      <c r="A11" s="1" t="s">
        <v>5</v>
      </c>
      <c r="B11" s="23">
        <v>300</v>
      </c>
      <c r="C11" s="24">
        <v>100</v>
      </c>
      <c r="D11" s="24"/>
      <c r="E11" s="24">
        <v>400.23</v>
      </c>
      <c r="F11" s="24">
        <v>160</v>
      </c>
      <c r="G11" s="24">
        <v>100</v>
      </c>
      <c r="H11" s="24"/>
      <c r="I11" s="28">
        <f t="shared" si="0"/>
        <v>1060.23</v>
      </c>
      <c r="J11" s="34">
        <f t="shared" si="1"/>
        <v>1</v>
      </c>
      <c r="K11" s="34">
        <f t="shared" si="2"/>
        <v>18</v>
      </c>
      <c r="L11" s="35">
        <v>8</v>
      </c>
      <c r="M11" s="35">
        <v>109.5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6">
        <v>0</v>
      </c>
      <c r="T11" s="36"/>
      <c r="U11" s="36"/>
      <c r="V11" s="36">
        <v>0</v>
      </c>
      <c r="W11" s="36">
        <v>0</v>
      </c>
      <c r="X11" s="36"/>
      <c r="Y11" s="36"/>
      <c r="Z11" s="36"/>
      <c r="AA11" s="36"/>
      <c r="AB11" s="36"/>
      <c r="AC11" s="36"/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/>
      <c r="AK11" s="36"/>
      <c r="AL11" s="36"/>
      <c r="AM11" s="36"/>
      <c r="AN11" s="36">
        <v>1</v>
      </c>
      <c r="AO11" s="36">
        <v>18</v>
      </c>
      <c r="AP11" s="36"/>
      <c r="AQ11" s="36"/>
      <c r="AR11" s="36"/>
      <c r="AS11" s="36"/>
      <c r="AT11" s="36">
        <v>1</v>
      </c>
      <c r="AU11" s="36">
        <v>18</v>
      </c>
      <c r="AV11" s="36"/>
      <c r="AW11" s="36"/>
      <c r="AX11" s="36"/>
      <c r="AY11" s="36"/>
      <c r="AZ11" s="36"/>
      <c r="BA11" s="36"/>
      <c r="BB11" s="36"/>
      <c r="BC11" s="36"/>
      <c r="BD11" s="36">
        <v>1</v>
      </c>
      <c r="BE11" s="36">
        <v>18</v>
      </c>
      <c r="BF11" s="36"/>
      <c r="BG11" s="36"/>
      <c r="BH11" s="36">
        <v>5</v>
      </c>
      <c r="BI11" s="36">
        <v>54.552999999999997</v>
      </c>
      <c r="BJ11" s="36">
        <v>0</v>
      </c>
      <c r="BK11" s="36">
        <v>0</v>
      </c>
      <c r="BL11" s="36">
        <v>0</v>
      </c>
      <c r="BM11" s="36">
        <v>0</v>
      </c>
      <c r="BN11" s="36">
        <v>0</v>
      </c>
      <c r="BO11" s="36">
        <v>0</v>
      </c>
      <c r="BP11" s="36"/>
      <c r="BQ11" s="36"/>
      <c r="BR11" s="36">
        <v>0</v>
      </c>
      <c r="BS11" s="36">
        <v>0</v>
      </c>
      <c r="BT11" s="36"/>
      <c r="BU11" s="36"/>
      <c r="BV11" s="36">
        <v>0</v>
      </c>
      <c r="BW11" s="36">
        <v>0</v>
      </c>
      <c r="BX11" s="36">
        <v>0</v>
      </c>
      <c r="BY11" s="36">
        <v>0</v>
      </c>
      <c r="BZ11" s="36">
        <v>0</v>
      </c>
      <c r="CA11" s="36">
        <v>0</v>
      </c>
      <c r="CB11" s="36">
        <v>0</v>
      </c>
      <c r="CC11" s="36">
        <v>0</v>
      </c>
      <c r="CD11" s="36">
        <v>0</v>
      </c>
      <c r="CE11" s="36">
        <v>0</v>
      </c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</row>
    <row r="12" spans="1:131" x14ac:dyDescent="0.25">
      <c r="A12" s="1" t="s">
        <v>6</v>
      </c>
      <c r="B12" s="23">
        <v>51.53</v>
      </c>
      <c r="C12" s="24"/>
      <c r="D12" s="24">
        <v>21.53</v>
      </c>
      <c r="E12" s="24">
        <v>180</v>
      </c>
      <c r="F12" s="24"/>
      <c r="G12" s="24"/>
      <c r="H12" s="24"/>
      <c r="I12" s="28">
        <f t="shared" si="0"/>
        <v>253.06</v>
      </c>
      <c r="J12" s="34">
        <f t="shared" si="1"/>
        <v>1</v>
      </c>
      <c r="K12" s="34">
        <f t="shared" si="2"/>
        <v>10</v>
      </c>
      <c r="L12" s="35">
        <v>1</v>
      </c>
      <c r="M12" s="35">
        <v>5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6">
        <v>0</v>
      </c>
      <c r="T12" s="36">
        <v>1</v>
      </c>
      <c r="U12" s="36">
        <v>3</v>
      </c>
      <c r="V12" s="36">
        <v>0</v>
      </c>
      <c r="W12" s="36">
        <v>0</v>
      </c>
      <c r="X12" s="36"/>
      <c r="Y12" s="36"/>
      <c r="Z12" s="36"/>
      <c r="AA12" s="36"/>
      <c r="AB12" s="36"/>
      <c r="AC12" s="36"/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6">
        <v>6</v>
      </c>
      <c r="AK12" s="36">
        <v>53.800000000000004</v>
      </c>
      <c r="AL12" s="37">
        <v>1</v>
      </c>
      <c r="AM12" s="37">
        <v>18</v>
      </c>
      <c r="AN12" s="36"/>
      <c r="AO12" s="36"/>
      <c r="AP12" s="36"/>
      <c r="AQ12" s="36"/>
      <c r="AR12" s="36"/>
      <c r="AS12" s="36"/>
      <c r="AT12" s="36"/>
      <c r="AU12" s="36"/>
      <c r="AV12" s="36">
        <v>1</v>
      </c>
      <c r="AW12" s="36">
        <v>9</v>
      </c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7"/>
      <c r="BK12" s="37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>
        <v>1</v>
      </c>
      <c r="CG12" s="36">
        <v>11.5</v>
      </c>
      <c r="CH12" s="36">
        <v>1</v>
      </c>
      <c r="CI12" s="36">
        <v>10</v>
      </c>
      <c r="CJ12" s="36">
        <v>1</v>
      </c>
      <c r="CK12" s="36">
        <v>10</v>
      </c>
      <c r="CL12" s="36">
        <v>1</v>
      </c>
      <c r="CM12" s="36">
        <v>10</v>
      </c>
      <c r="CN12" s="36"/>
      <c r="CO12" s="36"/>
      <c r="CP12" s="36">
        <v>0</v>
      </c>
      <c r="CQ12" s="36">
        <v>0</v>
      </c>
      <c r="CR12" s="36"/>
      <c r="CS12" s="36"/>
      <c r="CT12" s="36"/>
      <c r="CU12" s="36"/>
      <c r="CV12" s="36"/>
      <c r="CW12" s="36"/>
      <c r="CX12" s="36">
        <v>0</v>
      </c>
      <c r="CY12" s="36">
        <v>0</v>
      </c>
      <c r="CZ12" s="36">
        <v>1</v>
      </c>
      <c r="DA12" s="36">
        <v>10</v>
      </c>
      <c r="DB12" s="36">
        <v>0</v>
      </c>
      <c r="DC12" s="36">
        <v>0</v>
      </c>
      <c r="DD12" s="36"/>
      <c r="DE12" s="36"/>
      <c r="DF12" s="37"/>
      <c r="DG12" s="37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</row>
    <row r="13" spans="1:131" x14ac:dyDescent="0.25">
      <c r="A13" s="1" t="s">
        <v>7</v>
      </c>
      <c r="B13" s="23">
        <v>150.21</v>
      </c>
      <c r="C13" s="24">
        <v>20.79</v>
      </c>
      <c r="D13" s="24">
        <v>55</v>
      </c>
      <c r="E13" s="24">
        <v>100</v>
      </c>
      <c r="F13" s="24">
        <v>80</v>
      </c>
      <c r="G13" s="24">
        <v>315</v>
      </c>
      <c r="H13" s="24">
        <v>180.4</v>
      </c>
      <c r="I13" s="28">
        <f>SUM(B13:H13)</f>
        <v>901.4</v>
      </c>
      <c r="J13" s="34">
        <f t="shared" si="1"/>
        <v>1</v>
      </c>
      <c r="K13" s="34">
        <f t="shared" si="2"/>
        <v>8</v>
      </c>
      <c r="L13" s="35">
        <v>11</v>
      </c>
      <c r="M13" s="35">
        <v>92.88</v>
      </c>
      <c r="N13" s="35">
        <v>1</v>
      </c>
      <c r="O13" s="35">
        <v>11.9</v>
      </c>
      <c r="P13" s="35">
        <v>0</v>
      </c>
      <c r="Q13" s="35">
        <v>0</v>
      </c>
      <c r="R13" s="35">
        <v>0</v>
      </c>
      <c r="S13" s="36">
        <v>0</v>
      </c>
      <c r="T13" s="36"/>
      <c r="U13" s="36"/>
      <c r="V13" s="36">
        <v>0</v>
      </c>
      <c r="W13" s="36">
        <v>0</v>
      </c>
      <c r="X13" s="36"/>
      <c r="Y13" s="36"/>
      <c r="Z13" s="36"/>
      <c r="AA13" s="36"/>
      <c r="AB13" s="36"/>
      <c r="AC13" s="36"/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1</v>
      </c>
      <c r="AK13" s="36">
        <v>10</v>
      </c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>
        <v>10</v>
      </c>
      <c r="CG13" s="36">
        <v>115.5</v>
      </c>
      <c r="CH13" s="36">
        <v>0</v>
      </c>
      <c r="CI13" s="36">
        <v>0</v>
      </c>
      <c r="CJ13" s="36">
        <v>0</v>
      </c>
      <c r="CK13" s="36">
        <v>0</v>
      </c>
      <c r="CL13" s="36">
        <v>0</v>
      </c>
      <c r="CM13" s="36">
        <v>0</v>
      </c>
      <c r="CN13" s="36"/>
      <c r="CO13" s="36"/>
      <c r="CP13" s="36">
        <v>0</v>
      </c>
      <c r="CQ13" s="36">
        <v>0</v>
      </c>
      <c r="CR13" s="36"/>
      <c r="CS13" s="36"/>
      <c r="CT13" s="36"/>
      <c r="CU13" s="36"/>
      <c r="CV13" s="36"/>
      <c r="CW13" s="36"/>
      <c r="CX13" s="36">
        <v>0</v>
      </c>
      <c r="CY13" s="36">
        <v>0</v>
      </c>
      <c r="CZ13" s="36">
        <v>0</v>
      </c>
      <c r="DA13" s="36">
        <v>0</v>
      </c>
      <c r="DB13" s="36">
        <v>0</v>
      </c>
      <c r="DC13" s="36">
        <v>0</v>
      </c>
      <c r="DD13" s="36">
        <v>4</v>
      </c>
      <c r="DE13" s="36">
        <v>42</v>
      </c>
      <c r="DF13" s="36"/>
      <c r="DG13" s="36"/>
      <c r="DH13" s="36">
        <v>1</v>
      </c>
      <c r="DI13" s="36">
        <v>8</v>
      </c>
      <c r="DJ13" s="36">
        <v>1</v>
      </c>
      <c r="DK13" s="36">
        <v>8</v>
      </c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>
        <v>1</v>
      </c>
      <c r="DY13" s="36">
        <v>8</v>
      </c>
      <c r="DZ13" s="36"/>
      <c r="EA13" s="36"/>
    </row>
    <row r="14" spans="1:131" x14ac:dyDescent="0.25">
      <c r="A14" s="1" t="s">
        <v>8</v>
      </c>
      <c r="B14" s="23">
        <v>146.16999999999999</v>
      </c>
      <c r="C14" s="24"/>
      <c r="D14" s="24">
        <v>16.350000000000001</v>
      </c>
      <c r="E14" s="24">
        <v>50</v>
      </c>
      <c r="F14" s="24"/>
      <c r="G14" s="24">
        <v>500</v>
      </c>
      <c r="H14" s="24">
        <v>18.100000000000001</v>
      </c>
      <c r="I14" s="28">
        <f>SUM(B14:H14)</f>
        <v>730.62</v>
      </c>
      <c r="J14" s="34">
        <f t="shared" si="1"/>
        <v>0</v>
      </c>
      <c r="K14" s="34">
        <f t="shared" si="2"/>
        <v>0</v>
      </c>
      <c r="L14" s="35">
        <v>1</v>
      </c>
      <c r="M14" s="35">
        <v>10</v>
      </c>
      <c r="N14" s="35">
        <v>1</v>
      </c>
      <c r="O14" s="35">
        <v>3</v>
      </c>
      <c r="P14" s="35">
        <v>0</v>
      </c>
      <c r="Q14" s="35">
        <v>0</v>
      </c>
      <c r="R14" s="35">
        <v>0</v>
      </c>
      <c r="S14" s="36">
        <v>0</v>
      </c>
      <c r="T14" s="36"/>
      <c r="U14" s="36"/>
      <c r="V14" s="36">
        <v>0</v>
      </c>
      <c r="W14" s="36">
        <v>0</v>
      </c>
      <c r="X14" s="36"/>
      <c r="Y14" s="36"/>
      <c r="Z14" s="36"/>
      <c r="AA14" s="36"/>
      <c r="AB14" s="36"/>
      <c r="AC14" s="36"/>
      <c r="AD14" s="36">
        <v>0</v>
      </c>
      <c r="AE14" s="36">
        <v>0</v>
      </c>
      <c r="AF14" s="36">
        <v>0</v>
      </c>
      <c r="AG14" s="36">
        <v>0</v>
      </c>
      <c r="AH14" s="36">
        <v>0</v>
      </c>
      <c r="AI14" s="36">
        <v>0</v>
      </c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>
        <v>1</v>
      </c>
      <c r="CG14" s="36">
        <v>16.36</v>
      </c>
      <c r="CH14" s="36">
        <v>0</v>
      </c>
      <c r="CI14" s="36">
        <v>0</v>
      </c>
      <c r="CJ14" s="36">
        <v>0</v>
      </c>
      <c r="CK14" s="36">
        <v>0</v>
      </c>
      <c r="CL14" s="36">
        <v>0</v>
      </c>
      <c r="CM14" s="36">
        <v>0</v>
      </c>
      <c r="CN14" s="36"/>
      <c r="CO14" s="36"/>
      <c r="CP14" s="36">
        <v>0</v>
      </c>
      <c r="CQ14" s="36">
        <v>0</v>
      </c>
      <c r="CR14" s="36"/>
      <c r="CS14" s="36"/>
      <c r="CT14" s="36"/>
      <c r="CU14" s="36"/>
      <c r="CV14" s="36"/>
      <c r="CW14" s="36"/>
      <c r="CX14" s="36">
        <v>0</v>
      </c>
      <c r="CY14" s="36">
        <v>0</v>
      </c>
      <c r="CZ14" s="36">
        <v>0</v>
      </c>
      <c r="DA14" s="36">
        <v>0</v>
      </c>
      <c r="DB14" s="36">
        <v>0</v>
      </c>
      <c r="DC14" s="36">
        <v>0</v>
      </c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</row>
    <row r="15" spans="1:131" x14ac:dyDescent="0.25">
      <c r="A15" s="1" t="s">
        <v>9</v>
      </c>
      <c r="B15" s="23"/>
      <c r="C15" s="24">
        <v>60</v>
      </c>
      <c r="D15" s="24"/>
      <c r="E15" s="24">
        <v>100</v>
      </c>
      <c r="F15" s="24"/>
      <c r="G15" s="24">
        <v>134.72999999999999</v>
      </c>
      <c r="H15" s="24"/>
      <c r="I15" s="28">
        <f t="shared" si="0"/>
        <v>294.73</v>
      </c>
      <c r="J15" s="34">
        <f t="shared" si="1"/>
        <v>3</v>
      </c>
      <c r="K15" s="34">
        <f t="shared" si="2"/>
        <v>32.85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6">
        <v>0</v>
      </c>
      <c r="T15" s="36"/>
      <c r="U15" s="36"/>
      <c r="V15" s="36">
        <v>0</v>
      </c>
      <c r="W15" s="36">
        <v>0</v>
      </c>
      <c r="X15" s="36"/>
      <c r="Y15" s="36"/>
      <c r="Z15" s="36"/>
      <c r="AA15" s="36"/>
      <c r="AB15" s="36"/>
      <c r="AC15" s="36"/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2</v>
      </c>
      <c r="AK15" s="36">
        <v>36</v>
      </c>
      <c r="AL15" s="36">
        <v>1</v>
      </c>
      <c r="AM15" s="36">
        <v>14.2</v>
      </c>
      <c r="AN15" s="36">
        <v>1</v>
      </c>
      <c r="AO15" s="36">
        <v>12</v>
      </c>
      <c r="AP15" s="36"/>
      <c r="AQ15" s="36"/>
      <c r="AR15" s="36"/>
      <c r="AS15" s="36"/>
      <c r="AT15" s="36">
        <v>1</v>
      </c>
      <c r="AU15" s="36">
        <v>12</v>
      </c>
      <c r="AV15" s="36">
        <v>1</v>
      </c>
      <c r="AW15" s="36">
        <v>10</v>
      </c>
      <c r="AX15" s="36"/>
      <c r="AY15" s="36"/>
      <c r="AZ15" s="36"/>
      <c r="BA15" s="36"/>
      <c r="BB15" s="36"/>
      <c r="BC15" s="36"/>
      <c r="BD15" s="36">
        <v>1</v>
      </c>
      <c r="BE15" s="36">
        <v>12</v>
      </c>
      <c r="BF15" s="36"/>
      <c r="BG15" s="36"/>
      <c r="BH15" s="36">
        <v>1</v>
      </c>
      <c r="BI15" s="36">
        <v>14.5</v>
      </c>
      <c r="BJ15" s="36">
        <v>0</v>
      </c>
      <c r="BK15" s="36">
        <v>0</v>
      </c>
      <c r="BL15" s="36">
        <v>0</v>
      </c>
      <c r="BM15" s="36">
        <v>0</v>
      </c>
      <c r="BN15" s="36">
        <v>0</v>
      </c>
      <c r="BO15" s="36">
        <v>0</v>
      </c>
      <c r="BP15" s="36"/>
      <c r="BQ15" s="36"/>
      <c r="BR15" s="36">
        <v>0</v>
      </c>
      <c r="BS15" s="36">
        <v>0</v>
      </c>
      <c r="BT15" s="36"/>
      <c r="BU15" s="36"/>
      <c r="BV15" s="36">
        <v>0</v>
      </c>
      <c r="BW15" s="36">
        <v>0</v>
      </c>
      <c r="BX15" s="36">
        <v>0</v>
      </c>
      <c r="BY15" s="36">
        <v>0</v>
      </c>
      <c r="BZ15" s="36">
        <v>0</v>
      </c>
      <c r="CA15" s="36">
        <v>0</v>
      </c>
      <c r="CB15" s="36">
        <v>0</v>
      </c>
      <c r="CC15" s="36">
        <v>0</v>
      </c>
      <c r="CD15" s="36">
        <v>0</v>
      </c>
      <c r="CE15" s="36">
        <v>0</v>
      </c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>
        <v>1</v>
      </c>
      <c r="DE15" s="36">
        <v>18.152000000000001</v>
      </c>
      <c r="DF15" s="36">
        <v>1</v>
      </c>
      <c r="DG15" s="36">
        <v>18.149999999999999</v>
      </c>
      <c r="DH15" s="36">
        <v>2</v>
      </c>
      <c r="DI15" s="36">
        <v>20.85</v>
      </c>
      <c r="DJ15" s="36">
        <v>2</v>
      </c>
      <c r="DK15" s="36">
        <v>20.85</v>
      </c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>
        <v>2</v>
      </c>
      <c r="DY15" s="36">
        <v>20.85</v>
      </c>
      <c r="DZ15" s="36"/>
      <c r="EA15" s="36"/>
    </row>
    <row r="16" spans="1:131" x14ac:dyDescent="0.25">
      <c r="A16" s="1" t="s">
        <v>10</v>
      </c>
      <c r="B16" s="23">
        <v>31.63</v>
      </c>
      <c r="C16" s="24"/>
      <c r="D16" s="24">
        <v>50</v>
      </c>
      <c r="E16" s="24">
        <v>400</v>
      </c>
      <c r="F16" s="24"/>
      <c r="G16" s="24">
        <v>172</v>
      </c>
      <c r="H16" s="24">
        <v>20.8</v>
      </c>
      <c r="I16" s="28">
        <f>SUM(B16:H16)</f>
        <v>674.43</v>
      </c>
      <c r="J16" s="34">
        <f t="shared" si="1"/>
        <v>2</v>
      </c>
      <c r="K16" s="34">
        <f t="shared" si="2"/>
        <v>11.5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6">
        <v>0</v>
      </c>
      <c r="T16" s="36"/>
      <c r="U16" s="36"/>
      <c r="V16" s="36">
        <v>0</v>
      </c>
      <c r="W16" s="36">
        <v>0</v>
      </c>
      <c r="X16" s="36"/>
      <c r="Y16" s="36"/>
      <c r="Z16" s="36"/>
      <c r="AA16" s="36"/>
      <c r="AB16" s="36"/>
      <c r="AC16" s="36"/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4</v>
      </c>
      <c r="AK16" s="36">
        <v>67.5</v>
      </c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>
        <v>4</v>
      </c>
      <c r="CG16" s="36">
        <v>54</v>
      </c>
      <c r="CH16" s="36">
        <v>1</v>
      </c>
      <c r="CI16" s="36">
        <v>8</v>
      </c>
      <c r="CJ16" s="36">
        <v>1</v>
      </c>
      <c r="CK16" s="36">
        <v>8</v>
      </c>
      <c r="CL16" s="36">
        <v>1</v>
      </c>
      <c r="CM16" s="36">
        <v>8</v>
      </c>
      <c r="CN16" s="36">
        <v>1</v>
      </c>
      <c r="CO16" s="36">
        <v>3.5</v>
      </c>
      <c r="CP16" s="36">
        <v>0</v>
      </c>
      <c r="CQ16" s="36">
        <v>0</v>
      </c>
      <c r="CR16" s="36"/>
      <c r="CS16" s="36"/>
      <c r="CT16" s="36"/>
      <c r="CU16" s="36"/>
      <c r="CV16" s="36"/>
      <c r="CW16" s="36"/>
      <c r="CX16" s="36">
        <v>1</v>
      </c>
      <c r="CY16" s="36">
        <v>8</v>
      </c>
      <c r="CZ16" s="36">
        <v>0</v>
      </c>
      <c r="DA16" s="36">
        <v>0</v>
      </c>
      <c r="DB16" s="36">
        <v>1</v>
      </c>
      <c r="DC16" s="36">
        <v>8</v>
      </c>
      <c r="DD16" s="36">
        <v>5</v>
      </c>
      <c r="DE16" s="36">
        <v>61.5</v>
      </c>
      <c r="DF16" s="36">
        <v>1</v>
      </c>
      <c r="DG16" s="36">
        <v>18</v>
      </c>
      <c r="DH16" s="36">
        <v>1</v>
      </c>
      <c r="DI16" s="36">
        <v>3.5</v>
      </c>
      <c r="DJ16" s="36">
        <v>1</v>
      </c>
      <c r="DK16" s="36">
        <v>3.5</v>
      </c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>
        <v>1</v>
      </c>
      <c r="DY16" s="36">
        <v>3.5</v>
      </c>
      <c r="DZ16" s="36"/>
      <c r="EA16" s="36"/>
    </row>
    <row r="17" spans="1:131" x14ac:dyDescent="0.25">
      <c r="A17" s="1" t="s">
        <v>11</v>
      </c>
      <c r="B17" s="23">
        <v>149.99</v>
      </c>
      <c r="C17" s="24"/>
      <c r="D17" s="24">
        <v>30</v>
      </c>
      <c r="E17" s="24">
        <v>180</v>
      </c>
      <c r="F17" s="24"/>
      <c r="G17" s="24">
        <v>50</v>
      </c>
      <c r="H17" s="24">
        <v>120</v>
      </c>
      <c r="I17" s="28">
        <f>SUM(B17:H17)</f>
        <v>529.99</v>
      </c>
      <c r="J17" s="34">
        <f t="shared" si="1"/>
        <v>1</v>
      </c>
      <c r="K17" s="34">
        <f t="shared" si="2"/>
        <v>7</v>
      </c>
      <c r="L17" s="35">
        <v>4</v>
      </c>
      <c r="M17" s="35">
        <v>47</v>
      </c>
      <c r="N17" s="35">
        <v>1</v>
      </c>
      <c r="O17" s="35">
        <v>7</v>
      </c>
      <c r="P17" s="35">
        <v>0</v>
      </c>
      <c r="Q17" s="35">
        <v>0</v>
      </c>
      <c r="R17" s="35">
        <v>0</v>
      </c>
      <c r="S17" s="36">
        <v>0</v>
      </c>
      <c r="T17" s="36"/>
      <c r="U17" s="36"/>
      <c r="V17" s="36">
        <v>0</v>
      </c>
      <c r="W17" s="36">
        <v>0</v>
      </c>
      <c r="X17" s="36"/>
      <c r="Y17" s="36"/>
      <c r="Z17" s="36"/>
      <c r="AA17" s="36"/>
      <c r="AB17" s="36"/>
      <c r="AC17" s="36"/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>
        <v>1</v>
      </c>
      <c r="CG17" s="36">
        <v>2.2999999999999998</v>
      </c>
      <c r="CH17" s="36">
        <v>1</v>
      </c>
      <c r="CI17" s="36">
        <v>17.23</v>
      </c>
      <c r="CJ17" s="36">
        <v>1</v>
      </c>
      <c r="CK17" s="36">
        <v>7</v>
      </c>
      <c r="CL17" s="36">
        <v>0</v>
      </c>
      <c r="CM17" s="36">
        <v>0</v>
      </c>
      <c r="CN17" s="36">
        <v>1</v>
      </c>
      <c r="CO17" s="36">
        <v>8.6</v>
      </c>
      <c r="CP17" s="36">
        <v>1</v>
      </c>
      <c r="CQ17" s="36">
        <v>7</v>
      </c>
      <c r="CR17" s="36"/>
      <c r="CS17" s="36"/>
      <c r="CT17" s="36"/>
      <c r="CU17" s="36"/>
      <c r="CV17" s="36"/>
      <c r="CW17" s="36"/>
      <c r="CX17" s="36">
        <v>0</v>
      </c>
      <c r="CY17" s="36">
        <v>0</v>
      </c>
      <c r="CZ17" s="36">
        <v>1</v>
      </c>
      <c r="DA17" s="36">
        <v>7</v>
      </c>
      <c r="DB17" s="36">
        <v>1</v>
      </c>
      <c r="DC17" s="36">
        <v>7</v>
      </c>
      <c r="DD17" s="36">
        <v>1</v>
      </c>
      <c r="DE17" s="36">
        <v>7</v>
      </c>
      <c r="DF17" s="36">
        <v>1</v>
      </c>
      <c r="DG17" s="36">
        <v>3.5</v>
      </c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</row>
    <row r="18" spans="1:131" x14ac:dyDescent="0.25">
      <c r="A18" s="1" t="s">
        <v>12</v>
      </c>
      <c r="B18" s="23"/>
      <c r="C18" s="24"/>
      <c r="D18" s="24">
        <v>50</v>
      </c>
      <c r="E18" s="24">
        <v>50</v>
      </c>
      <c r="F18" s="24"/>
      <c r="G18" s="24">
        <v>100</v>
      </c>
      <c r="H18" s="24"/>
      <c r="I18" s="28">
        <f t="shared" si="0"/>
        <v>200</v>
      </c>
      <c r="J18" s="34">
        <f t="shared" si="1"/>
        <v>1</v>
      </c>
      <c r="K18" s="34">
        <f t="shared" si="2"/>
        <v>15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6">
        <v>0</v>
      </c>
      <c r="T18" s="36"/>
      <c r="U18" s="36"/>
      <c r="V18" s="36">
        <v>0</v>
      </c>
      <c r="W18" s="36">
        <v>0</v>
      </c>
      <c r="X18" s="36"/>
      <c r="Y18" s="36"/>
      <c r="Z18" s="36"/>
      <c r="AA18" s="36"/>
      <c r="AB18" s="36"/>
      <c r="AC18" s="36"/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>
        <v>2</v>
      </c>
      <c r="CG18" s="36">
        <v>14</v>
      </c>
      <c r="CH18" s="36">
        <v>0</v>
      </c>
      <c r="CI18" s="36">
        <v>0</v>
      </c>
      <c r="CJ18" s="36">
        <v>0</v>
      </c>
      <c r="CK18" s="36">
        <v>0</v>
      </c>
      <c r="CL18" s="36">
        <v>0</v>
      </c>
      <c r="CM18" s="36">
        <v>0</v>
      </c>
      <c r="CN18" s="36"/>
      <c r="CO18" s="36"/>
      <c r="CP18" s="36">
        <v>0</v>
      </c>
      <c r="CQ18" s="36">
        <v>0</v>
      </c>
      <c r="CR18" s="36"/>
      <c r="CS18" s="36"/>
      <c r="CT18" s="36"/>
      <c r="CU18" s="36"/>
      <c r="CV18" s="36"/>
      <c r="CW18" s="36"/>
      <c r="CX18" s="36">
        <v>0</v>
      </c>
      <c r="CY18" s="36">
        <v>0</v>
      </c>
      <c r="CZ18" s="36">
        <v>0</v>
      </c>
      <c r="DA18" s="36">
        <v>0</v>
      </c>
      <c r="DB18" s="36">
        <v>0</v>
      </c>
      <c r="DC18" s="36">
        <v>0</v>
      </c>
      <c r="DD18" s="36"/>
      <c r="DE18" s="36"/>
      <c r="DF18" s="36"/>
      <c r="DG18" s="36"/>
      <c r="DH18" s="36">
        <v>1</v>
      </c>
      <c r="DI18" s="36">
        <v>15</v>
      </c>
      <c r="DJ18" s="36">
        <v>1</v>
      </c>
      <c r="DK18" s="36">
        <v>15</v>
      </c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>
        <v>1</v>
      </c>
      <c r="DY18" s="36">
        <v>15</v>
      </c>
      <c r="DZ18" s="36"/>
      <c r="EA18" s="36"/>
    </row>
    <row r="19" spans="1:131" x14ac:dyDescent="0.25">
      <c r="A19" s="1" t="s">
        <v>13</v>
      </c>
      <c r="B19" s="23"/>
      <c r="C19" s="24">
        <v>100</v>
      </c>
      <c r="D19" s="24"/>
      <c r="E19" s="24">
        <v>150.55000000000001</v>
      </c>
      <c r="F19" s="24"/>
      <c r="G19" s="24"/>
      <c r="H19" s="24"/>
      <c r="I19" s="28">
        <f t="shared" si="0"/>
        <v>250.55</v>
      </c>
      <c r="J19" s="34">
        <f t="shared" si="1"/>
        <v>3</v>
      </c>
      <c r="K19" s="34">
        <f t="shared" si="2"/>
        <v>47.5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6">
        <v>0</v>
      </c>
      <c r="T19" s="36"/>
      <c r="U19" s="36"/>
      <c r="V19" s="36">
        <v>0</v>
      </c>
      <c r="W19" s="36">
        <v>0</v>
      </c>
      <c r="X19" s="36"/>
      <c r="Y19" s="36"/>
      <c r="Z19" s="36"/>
      <c r="AA19" s="36"/>
      <c r="AB19" s="36"/>
      <c r="AC19" s="36"/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2</v>
      </c>
      <c r="AK19" s="36">
        <v>28</v>
      </c>
      <c r="AL19" s="36"/>
      <c r="AM19" s="36"/>
      <c r="AN19" s="36">
        <v>1</v>
      </c>
      <c r="AO19" s="36">
        <v>14</v>
      </c>
      <c r="AP19" s="36">
        <v>1</v>
      </c>
      <c r="AQ19" s="36">
        <v>14</v>
      </c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>
        <v>1</v>
      </c>
      <c r="BE19" s="36">
        <v>14</v>
      </c>
      <c r="BF19" s="36"/>
      <c r="BG19" s="36"/>
      <c r="BH19" s="36">
        <v>0</v>
      </c>
      <c r="BI19" s="36">
        <v>0</v>
      </c>
      <c r="BJ19" s="36">
        <v>3</v>
      </c>
      <c r="BK19" s="36">
        <v>36.5</v>
      </c>
      <c r="BL19" s="36">
        <v>2</v>
      </c>
      <c r="BM19" s="36">
        <v>33.5</v>
      </c>
      <c r="BN19" s="36">
        <v>1</v>
      </c>
      <c r="BO19" s="36">
        <v>15.5</v>
      </c>
      <c r="BP19" s="36">
        <v>1</v>
      </c>
      <c r="BQ19" s="36">
        <v>9</v>
      </c>
      <c r="BR19" s="36">
        <v>1</v>
      </c>
      <c r="BS19" s="36">
        <v>18</v>
      </c>
      <c r="BT19" s="36"/>
      <c r="BU19" s="36"/>
      <c r="BV19" s="36"/>
      <c r="BW19" s="36"/>
      <c r="BX19" s="36"/>
      <c r="BY19" s="36"/>
      <c r="BZ19" s="36">
        <v>2</v>
      </c>
      <c r="CA19" s="36">
        <v>33.5</v>
      </c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</row>
    <row r="20" spans="1:131" x14ac:dyDescent="0.25">
      <c r="A20" s="1" t="s">
        <v>14</v>
      </c>
      <c r="B20" s="23">
        <v>140</v>
      </c>
      <c r="C20" s="24"/>
      <c r="D20" s="24">
        <v>50</v>
      </c>
      <c r="E20" s="24">
        <v>150</v>
      </c>
      <c r="F20" s="24"/>
      <c r="G20" s="24">
        <v>95.31</v>
      </c>
      <c r="H20" s="24"/>
      <c r="I20" s="28">
        <f t="shared" si="0"/>
        <v>435.31</v>
      </c>
      <c r="J20" s="34">
        <f t="shared" si="1"/>
        <v>4</v>
      </c>
      <c r="K20" s="34">
        <f t="shared" si="2"/>
        <v>63.95</v>
      </c>
      <c r="L20" s="35">
        <v>1</v>
      </c>
      <c r="M20" s="35">
        <v>5</v>
      </c>
      <c r="N20" s="35">
        <v>1</v>
      </c>
      <c r="O20" s="35">
        <v>9</v>
      </c>
      <c r="P20" s="35">
        <v>1</v>
      </c>
      <c r="Q20" s="35">
        <v>18</v>
      </c>
      <c r="R20" s="35">
        <v>1</v>
      </c>
      <c r="S20" s="36">
        <v>18</v>
      </c>
      <c r="T20" s="36"/>
      <c r="U20" s="36"/>
      <c r="V20" s="36">
        <v>0</v>
      </c>
      <c r="W20" s="36">
        <v>0</v>
      </c>
      <c r="X20" s="36"/>
      <c r="Y20" s="36"/>
      <c r="Z20" s="36"/>
      <c r="AA20" s="36"/>
      <c r="AB20" s="36"/>
      <c r="AC20" s="36"/>
      <c r="AD20" s="36">
        <v>1</v>
      </c>
      <c r="AE20" s="36">
        <v>18</v>
      </c>
      <c r="AF20" s="36">
        <v>0</v>
      </c>
      <c r="AG20" s="36">
        <v>0</v>
      </c>
      <c r="AH20" s="36">
        <v>0</v>
      </c>
      <c r="AI20" s="36">
        <v>0</v>
      </c>
      <c r="AJ20" s="36">
        <v>5</v>
      </c>
      <c r="AK20" s="36">
        <v>71.2</v>
      </c>
      <c r="AL20" s="36"/>
      <c r="AM20" s="36"/>
      <c r="AN20" s="36">
        <v>1</v>
      </c>
      <c r="AO20" s="36">
        <v>18</v>
      </c>
      <c r="AP20" s="36"/>
      <c r="AQ20" s="36"/>
      <c r="AR20" s="36"/>
      <c r="AS20" s="36"/>
      <c r="AT20" s="36">
        <v>1</v>
      </c>
      <c r="AU20" s="36">
        <v>18</v>
      </c>
      <c r="AV20" s="36">
        <v>1</v>
      </c>
      <c r="AW20" s="36">
        <v>15</v>
      </c>
      <c r="AX20" s="36"/>
      <c r="AY20" s="36"/>
      <c r="AZ20" s="36"/>
      <c r="BA20" s="36"/>
      <c r="BB20" s="36">
        <v>1</v>
      </c>
      <c r="BC20" s="36">
        <v>18</v>
      </c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>
        <v>3</v>
      </c>
      <c r="CG20" s="36">
        <v>24.85</v>
      </c>
      <c r="CH20" s="36">
        <v>1</v>
      </c>
      <c r="CI20" s="36">
        <v>18.149999999999999</v>
      </c>
      <c r="CJ20" s="36">
        <v>1</v>
      </c>
      <c r="CK20" s="36">
        <v>18.149999999999999</v>
      </c>
      <c r="CL20" s="36">
        <v>1</v>
      </c>
      <c r="CM20" s="36">
        <v>18.149999999999999</v>
      </c>
      <c r="CN20" s="36"/>
      <c r="CO20" s="36"/>
      <c r="CP20" s="36">
        <v>0</v>
      </c>
      <c r="CQ20" s="36">
        <v>0</v>
      </c>
      <c r="CR20" s="36"/>
      <c r="CS20" s="36"/>
      <c r="CT20" s="36"/>
      <c r="CU20" s="36"/>
      <c r="CV20" s="36"/>
      <c r="CW20" s="36"/>
      <c r="CX20" s="36">
        <v>1</v>
      </c>
      <c r="CY20" s="36">
        <v>18.149999999999999</v>
      </c>
      <c r="CZ20" s="36">
        <v>0</v>
      </c>
      <c r="DA20" s="36">
        <v>0</v>
      </c>
      <c r="DB20" s="36">
        <v>0</v>
      </c>
      <c r="DC20" s="36">
        <v>0</v>
      </c>
      <c r="DD20" s="36">
        <v>1</v>
      </c>
      <c r="DE20" s="36">
        <v>8</v>
      </c>
      <c r="DF20" s="36">
        <v>1</v>
      </c>
      <c r="DG20" s="36">
        <v>5</v>
      </c>
      <c r="DH20" s="36">
        <v>1</v>
      </c>
      <c r="DI20" s="36">
        <v>9.8000000000000007</v>
      </c>
      <c r="DJ20" s="36">
        <v>1</v>
      </c>
      <c r="DK20" s="36">
        <v>9.8000000000000007</v>
      </c>
      <c r="DL20" s="36">
        <v>1</v>
      </c>
      <c r="DM20" s="36">
        <v>4.9000000000000004</v>
      </c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>
        <v>1</v>
      </c>
      <c r="DY20" s="36">
        <v>9.8000000000000007</v>
      </c>
      <c r="DZ20" s="36"/>
      <c r="EA20" s="36"/>
    </row>
    <row r="21" spans="1:131" x14ac:dyDescent="0.25">
      <c r="A21" s="1" t="s">
        <v>15</v>
      </c>
      <c r="B21" s="23">
        <v>128.1</v>
      </c>
      <c r="C21" s="24"/>
      <c r="D21" s="24">
        <v>30</v>
      </c>
      <c r="E21" s="24">
        <v>41.92</v>
      </c>
      <c r="F21" s="24">
        <v>100</v>
      </c>
      <c r="G21" s="24"/>
      <c r="H21" s="24"/>
      <c r="I21" s="28">
        <f t="shared" si="0"/>
        <v>300.02</v>
      </c>
      <c r="J21" s="34">
        <f t="shared" si="1"/>
        <v>1</v>
      </c>
      <c r="K21" s="34">
        <f t="shared" si="2"/>
        <v>7</v>
      </c>
      <c r="L21" s="35">
        <v>5</v>
      </c>
      <c r="M21" s="35">
        <v>29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6">
        <v>0</v>
      </c>
      <c r="T21" s="36"/>
      <c r="U21" s="36"/>
      <c r="V21" s="36">
        <v>0</v>
      </c>
      <c r="W21" s="36">
        <v>0</v>
      </c>
      <c r="X21" s="36"/>
      <c r="Y21" s="36"/>
      <c r="Z21" s="36"/>
      <c r="AA21" s="36"/>
      <c r="AB21" s="36"/>
      <c r="AC21" s="36"/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>
        <v>3</v>
      </c>
      <c r="CG21" s="36">
        <v>42</v>
      </c>
      <c r="CH21" s="36">
        <v>1</v>
      </c>
      <c r="CI21" s="36">
        <v>18</v>
      </c>
      <c r="CJ21" s="36">
        <v>1</v>
      </c>
      <c r="CK21" s="36">
        <v>7</v>
      </c>
      <c r="CL21" s="36">
        <v>1</v>
      </c>
      <c r="CM21" s="36">
        <v>7</v>
      </c>
      <c r="CN21" s="36"/>
      <c r="CO21" s="36"/>
      <c r="CP21" s="36">
        <v>0</v>
      </c>
      <c r="CQ21" s="36">
        <v>0</v>
      </c>
      <c r="CR21" s="36"/>
      <c r="CS21" s="36"/>
      <c r="CT21" s="36"/>
      <c r="CU21" s="36"/>
      <c r="CV21" s="36"/>
      <c r="CW21" s="36"/>
      <c r="CX21" s="36">
        <v>1</v>
      </c>
      <c r="CY21" s="36">
        <v>7</v>
      </c>
      <c r="CZ21" s="36">
        <v>0</v>
      </c>
      <c r="DA21" s="36">
        <v>0</v>
      </c>
      <c r="DB21" s="36">
        <v>0</v>
      </c>
      <c r="DC21" s="36">
        <v>0</v>
      </c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</row>
    <row r="22" spans="1:131" x14ac:dyDescent="0.25">
      <c r="A22" s="1" t="s">
        <v>16</v>
      </c>
      <c r="B22" s="23">
        <v>300</v>
      </c>
      <c r="C22" s="24"/>
      <c r="D22" s="24">
        <v>300</v>
      </c>
      <c r="E22" s="24"/>
      <c r="F22" s="24">
        <v>100</v>
      </c>
      <c r="G22" s="24">
        <v>200</v>
      </c>
      <c r="H22" s="24">
        <v>250</v>
      </c>
      <c r="I22" s="28">
        <f>SUM(B22:H22)</f>
        <v>1150</v>
      </c>
      <c r="J22" s="34">
        <f t="shared" si="1"/>
        <v>0</v>
      </c>
      <c r="K22" s="34">
        <f t="shared" si="2"/>
        <v>0</v>
      </c>
      <c r="L22" s="35">
        <v>3</v>
      </c>
      <c r="M22" s="35">
        <v>31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6">
        <v>0</v>
      </c>
      <c r="T22" s="36"/>
      <c r="U22" s="36"/>
      <c r="V22" s="36">
        <v>0</v>
      </c>
      <c r="W22" s="36">
        <v>0</v>
      </c>
      <c r="X22" s="36"/>
      <c r="Y22" s="36"/>
      <c r="Z22" s="36"/>
      <c r="AA22" s="36"/>
      <c r="AB22" s="36"/>
      <c r="AC22" s="36"/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>
        <v>3</v>
      </c>
      <c r="CG22" s="36">
        <v>48</v>
      </c>
      <c r="CH22" s="36">
        <v>0</v>
      </c>
      <c r="CI22" s="36">
        <v>0</v>
      </c>
      <c r="CJ22" s="36">
        <v>0</v>
      </c>
      <c r="CK22" s="36">
        <v>0</v>
      </c>
      <c r="CL22" s="36">
        <v>0</v>
      </c>
      <c r="CM22" s="36">
        <v>0</v>
      </c>
      <c r="CN22" s="36"/>
      <c r="CO22" s="36"/>
      <c r="CP22" s="36">
        <v>0</v>
      </c>
      <c r="CQ22" s="36">
        <v>0</v>
      </c>
      <c r="CR22" s="36"/>
      <c r="CS22" s="36"/>
      <c r="CT22" s="36"/>
      <c r="CU22" s="36"/>
      <c r="CV22" s="36"/>
      <c r="CW22" s="36"/>
      <c r="CX22" s="36">
        <v>0</v>
      </c>
      <c r="CY22" s="36">
        <v>0</v>
      </c>
      <c r="CZ22" s="36">
        <v>0</v>
      </c>
      <c r="DA22" s="36">
        <v>0</v>
      </c>
      <c r="DB22" s="36">
        <v>0</v>
      </c>
      <c r="DC22" s="36">
        <v>0</v>
      </c>
      <c r="DD22" s="36"/>
      <c r="DE22" s="36"/>
      <c r="DF22" s="36">
        <v>1</v>
      </c>
      <c r="DG22" s="36">
        <v>7</v>
      </c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</row>
    <row r="23" spans="1:131" x14ac:dyDescent="0.25">
      <c r="A23" s="5" t="s">
        <v>17</v>
      </c>
      <c r="B23" s="33">
        <f t="shared" ref="B23:AI23" si="3">SUM(B7:B22)</f>
        <v>1999.89</v>
      </c>
      <c r="C23" s="33">
        <f t="shared" si="3"/>
        <v>320.78999999999996</v>
      </c>
      <c r="D23" s="33">
        <f t="shared" si="3"/>
        <v>805.25</v>
      </c>
      <c r="E23" s="33">
        <f t="shared" si="3"/>
        <v>2552.7000000000003</v>
      </c>
      <c r="F23" s="33">
        <f t="shared" si="3"/>
        <v>690.49</v>
      </c>
      <c r="G23" s="33">
        <f t="shared" si="3"/>
        <v>2160.92</v>
      </c>
      <c r="H23" s="33">
        <f t="shared" ref="H23" si="4">SUM(H7:H22)</f>
        <v>589.29999999999995</v>
      </c>
      <c r="I23" s="33">
        <f t="shared" ref="I23" si="5">SUM(I7:I22)</f>
        <v>9119.34</v>
      </c>
      <c r="J23" s="41">
        <f t="shared" si="3"/>
        <v>23</v>
      </c>
      <c r="K23" s="41">
        <f t="shared" si="3"/>
        <v>301.89999999999998</v>
      </c>
      <c r="L23" s="40">
        <f t="shared" si="3"/>
        <v>59</v>
      </c>
      <c r="M23" s="40">
        <f t="shared" si="3"/>
        <v>662.28</v>
      </c>
      <c r="N23" s="40">
        <f t="shared" si="3"/>
        <v>9</v>
      </c>
      <c r="O23" s="40">
        <f t="shared" si="3"/>
        <v>110.9</v>
      </c>
      <c r="P23" s="40">
        <f t="shared" si="3"/>
        <v>4</v>
      </c>
      <c r="Q23" s="40">
        <f t="shared" si="3"/>
        <v>72</v>
      </c>
      <c r="R23" s="40">
        <f t="shared" si="3"/>
        <v>3</v>
      </c>
      <c r="S23" s="40">
        <f t="shared" si="3"/>
        <v>54</v>
      </c>
      <c r="T23" s="40">
        <f t="shared" si="3"/>
        <v>1</v>
      </c>
      <c r="U23" s="40">
        <f t="shared" si="3"/>
        <v>3</v>
      </c>
      <c r="V23" s="40">
        <f t="shared" si="3"/>
        <v>1</v>
      </c>
      <c r="W23" s="40">
        <f t="shared" si="3"/>
        <v>18</v>
      </c>
      <c r="X23" s="40">
        <f t="shared" si="3"/>
        <v>0</v>
      </c>
      <c r="Y23" s="40">
        <f t="shared" si="3"/>
        <v>0</v>
      </c>
      <c r="Z23" s="40">
        <f t="shared" si="3"/>
        <v>0</v>
      </c>
      <c r="AA23" s="40">
        <f t="shared" si="3"/>
        <v>0</v>
      </c>
      <c r="AB23" s="40">
        <f t="shared" si="3"/>
        <v>0</v>
      </c>
      <c r="AC23" s="40">
        <f t="shared" si="3"/>
        <v>0</v>
      </c>
      <c r="AD23" s="40">
        <f t="shared" si="3"/>
        <v>2</v>
      </c>
      <c r="AE23" s="40">
        <f t="shared" si="3"/>
        <v>36</v>
      </c>
      <c r="AF23" s="40">
        <f t="shared" si="3"/>
        <v>2</v>
      </c>
      <c r="AG23" s="40">
        <f t="shared" si="3"/>
        <v>36</v>
      </c>
      <c r="AH23" s="40">
        <f t="shared" si="3"/>
        <v>0</v>
      </c>
      <c r="AI23" s="40">
        <f t="shared" si="3"/>
        <v>0</v>
      </c>
      <c r="AJ23" s="40">
        <f t="shared" ref="AJ23:BO23" si="6">SUM(AJ7:AJ22)</f>
        <v>24</v>
      </c>
      <c r="AK23" s="40">
        <f t="shared" si="6"/>
        <v>325.7</v>
      </c>
      <c r="AL23" s="40">
        <f t="shared" si="6"/>
        <v>6</v>
      </c>
      <c r="AM23" s="40">
        <f t="shared" si="6"/>
        <v>88.3</v>
      </c>
      <c r="AN23" s="40">
        <f t="shared" si="6"/>
        <v>5</v>
      </c>
      <c r="AO23" s="40">
        <f t="shared" si="6"/>
        <v>71.099999999999994</v>
      </c>
      <c r="AP23" s="40">
        <f t="shared" si="6"/>
        <v>2</v>
      </c>
      <c r="AQ23" s="40">
        <f t="shared" si="6"/>
        <v>23.1</v>
      </c>
      <c r="AR23" s="40">
        <f t="shared" si="6"/>
        <v>0</v>
      </c>
      <c r="AS23" s="40">
        <f t="shared" si="6"/>
        <v>0</v>
      </c>
      <c r="AT23" s="40">
        <f t="shared" si="6"/>
        <v>3</v>
      </c>
      <c r="AU23" s="40">
        <f t="shared" si="6"/>
        <v>48</v>
      </c>
      <c r="AV23" s="40">
        <f t="shared" si="6"/>
        <v>3</v>
      </c>
      <c r="AW23" s="40">
        <f t="shared" si="6"/>
        <v>34</v>
      </c>
      <c r="AX23" s="40">
        <f t="shared" si="6"/>
        <v>0</v>
      </c>
      <c r="AY23" s="40">
        <f t="shared" si="6"/>
        <v>0</v>
      </c>
      <c r="AZ23" s="40">
        <f t="shared" si="6"/>
        <v>0</v>
      </c>
      <c r="BA23" s="40">
        <f t="shared" si="6"/>
        <v>0</v>
      </c>
      <c r="BB23" s="40">
        <f t="shared" si="6"/>
        <v>1</v>
      </c>
      <c r="BC23" s="40">
        <f t="shared" si="6"/>
        <v>18</v>
      </c>
      <c r="BD23" s="40">
        <f t="shared" si="6"/>
        <v>4</v>
      </c>
      <c r="BE23" s="40">
        <f t="shared" si="6"/>
        <v>53.1</v>
      </c>
      <c r="BF23" s="40">
        <f t="shared" si="6"/>
        <v>0</v>
      </c>
      <c r="BG23" s="40">
        <f t="shared" si="6"/>
        <v>0</v>
      </c>
      <c r="BH23" s="40">
        <f t="shared" si="6"/>
        <v>6</v>
      </c>
      <c r="BI23" s="40">
        <f t="shared" si="6"/>
        <v>69.052999999999997</v>
      </c>
      <c r="BJ23" s="40">
        <f t="shared" si="6"/>
        <v>3</v>
      </c>
      <c r="BK23" s="40">
        <f t="shared" si="6"/>
        <v>36.5</v>
      </c>
      <c r="BL23" s="40">
        <f t="shared" si="6"/>
        <v>2</v>
      </c>
      <c r="BM23" s="40">
        <f t="shared" si="6"/>
        <v>33.5</v>
      </c>
      <c r="BN23" s="40">
        <f t="shared" si="6"/>
        <v>1</v>
      </c>
      <c r="BO23" s="40">
        <f t="shared" si="6"/>
        <v>15.5</v>
      </c>
      <c r="BP23" s="40">
        <f t="shared" ref="BP23:BX23" si="7">SUM(BP7:BP22)</f>
        <v>1</v>
      </c>
      <c r="BQ23" s="40">
        <f t="shared" si="7"/>
        <v>9</v>
      </c>
      <c r="BR23" s="40">
        <f t="shared" si="7"/>
        <v>1</v>
      </c>
      <c r="BS23" s="40">
        <f t="shared" si="7"/>
        <v>18</v>
      </c>
      <c r="BT23" s="40">
        <f t="shared" si="7"/>
        <v>0</v>
      </c>
      <c r="BU23" s="40">
        <f t="shared" si="7"/>
        <v>0</v>
      </c>
      <c r="BV23" s="40">
        <f t="shared" si="7"/>
        <v>0</v>
      </c>
      <c r="BW23" s="40">
        <f t="shared" si="7"/>
        <v>0</v>
      </c>
      <c r="BX23" s="40">
        <f t="shared" si="7"/>
        <v>0</v>
      </c>
      <c r="BY23" s="40">
        <f t="shared" ref="BY23:EA23" si="8">SUM(BY7:BY22)</f>
        <v>0</v>
      </c>
      <c r="BZ23" s="40">
        <f t="shared" si="8"/>
        <v>2</v>
      </c>
      <c r="CA23" s="40">
        <f t="shared" si="8"/>
        <v>33.5</v>
      </c>
      <c r="CB23" s="40">
        <f t="shared" si="8"/>
        <v>0</v>
      </c>
      <c r="CC23" s="40">
        <f t="shared" si="8"/>
        <v>0</v>
      </c>
      <c r="CD23" s="40">
        <f t="shared" si="8"/>
        <v>0</v>
      </c>
      <c r="CE23" s="40">
        <f t="shared" si="8"/>
        <v>0</v>
      </c>
      <c r="CF23" s="40">
        <f t="shared" si="8"/>
        <v>43</v>
      </c>
      <c r="CG23" s="40">
        <f t="shared" si="8"/>
        <v>528.61000000000013</v>
      </c>
      <c r="CH23" s="40">
        <f t="shared" si="8"/>
        <v>6</v>
      </c>
      <c r="CI23" s="40">
        <f t="shared" si="8"/>
        <v>89.53</v>
      </c>
      <c r="CJ23" s="40">
        <f t="shared" si="8"/>
        <v>5</v>
      </c>
      <c r="CK23" s="40">
        <f t="shared" si="8"/>
        <v>50.15</v>
      </c>
      <c r="CL23" s="40">
        <f t="shared" si="8"/>
        <v>4</v>
      </c>
      <c r="CM23" s="40">
        <f t="shared" si="8"/>
        <v>43.15</v>
      </c>
      <c r="CN23" s="40">
        <f t="shared" si="8"/>
        <v>2</v>
      </c>
      <c r="CO23" s="40">
        <f t="shared" si="8"/>
        <v>12.1</v>
      </c>
      <c r="CP23" s="40">
        <f t="shared" si="8"/>
        <v>1</v>
      </c>
      <c r="CQ23" s="40">
        <f t="shared" si="8"/>
        <v>7</v>
      </c>
      <c r="CR23" s="40">
        <f t="shared" si="8"/>
        <v>0</v>
      </c>
      <c r="CS23" s="40">
        <f t="shared" si="8"/>
        <v>0</v>
      </c>
      <c r="CT23" s="40">
        <f t="shared" si="8"/>
        <v>0</v>
      </c>
      <c r="CU23" s="40">
        <f t="shared" si="8"/>
        <v>0</v>
      </c>
      <c r="CV23" s="40">
        <f t="shared" si="8"/>
        <v>0</v>
      </c>
      <c r="CW23" s="40">
        <f t="shared" si="8"/>
        <v>0</v>
      </c>
      <c r="CX23" s="40">
        <f t="shared" si="8"/>
        <v>3</v>
      </c>
      <c r="CY23" s="40">
        <f t="shared" si="8"/>
        <v>33.15</v>
      </c>
      <c r="CZ23" s="40">
        <f t="shared" si="8"/>
        <v>2</v>
      </c>
      <c r="DA23" s="40">
        <f t="shared" si="8"/>
        <v>17</v>
      </c>
      <c r="DB23" s="40">
        <f t="shared" si="8"/>
        <v>2</v>
      </c>
      <c r="DC23" s="40">
        <f t="shared" si="8"/>
        <v>15</v>
      </c>
      <c r="DD23" s="40">
        <f t="shared" si="8"/>
        <v>16</v>
      </c>
      <c r="DE23" s="40">
        <f t="shared" si="8"/>
        <v>198.65199999999999</v>
      </c>
      <c r="DF23" s="40">
        <f t="shared" si="8"/>
        <v>5</v>
      </c>
      <c r="DG23" s="40">
        <f t="shared" si="8"/>
        <v>51.65</v>
      </c>
      <c r="DH23" s="40">
        <f t="shared" si="8"/>
        <v>7</v>
      </c>
      <c r="DI23" s="40">
        <f t="shared" si="8"/>
        <v>75.149999999999991</v>
      </c>
      <c r="DJ23" s="40">
        <f t="shared" si="8"/>
        <v>7</v>
      </c>
      <c r="DK23" s="40">
        <f t="shared" si="8"/>
        <v>75.149999999999991</v>
      </c>
      <c r="DL23" s="40">
        <f t="shared" si="8"/>
        <v>1</v>
      </c>
      <c r="DM23" s="40">
        <f t="shared" si="8"/>
        <v>4.9000000000000004</v>
      </c>
      <c r="DN23" s="40">
        <f t="shared" si="8"/>
        <v>0</v>
      </c>
      <c r="DO23" s="40">
        <f t="shared" si="8"/>
        <v>0</v>
      </c>
      <c r="DP23" s="40">
        <f t="shared" si="8"/>
        <v>0</v>
      </c>
      <c r="DQ23" s="40">
        <f t="shared" si="8"/>
        <v>0</v>
      </c>
      <c r="DR23" s="40">
        <f t="shared" si="8"/>
        <v>0</v>
      </c>
      <c r="DS23" s="40">
        <f t="shared" si="8"/>
        <v>0</v>
      </c>
      <c r="DT23" s="40">
        <f t="shared" si="8"/>
        <v>0</v>
      </c>
      <c r="DU23" s="40">
        <f t="shared" si="8"/>
        <v>0</v>
      </c>
      <c r="DV23" s="40">
        <f t="shared" si="8"/>
        <v>1</v>
      </c>
      <c r="DW23" s="40">
        <f t="shared" si="8"/>
        <v>18</v>
      </c>
      <c r="DX23" s="40">
        <f t="shared" si="8"/>
        <v>6</v>
      </c>
      <c r="DY23" s="40">
        <f t="shared" si="8"/>
        <v>57.150000000000006</v>
      </c>
      <c r="DZ23" s="40">
        <f t="shared" si="8"/>
        <v>0</v>
      </c>
      <c r="EA23" s="40">
        <f t="shared" si="8"/>
        <v>0</v>
      </c>
    </row>
    <row r="24" spans="1:131" x14ac:dyDescent="0.25">
      <c r="A24" s="19" t="s">
        <v>194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31" x14ac:dyDescent="0.25">
      <c r="A25" s="19" t="s">
        <v>203</v>
      </c>
    </row>
    <row r="26" spans="1:131" x14ac:dyDescent="0.25">
      <c r="U26" s="45">
        <f>T23+AR23+BP23+CN23+DL23</f>
        <v>5</v>
      </c>
    </row>
    <row r="28" spans="1:131" ht="27.75" customHeight="1" x14ac:dyDescent="0.25"/>
    <row r="29" spans="1:131" ht="27.75" customHeight="1" x14ac:dyDescent="0.25"/>
    <row r="30" spans="1:131" ht="22.5" customHeight="1" x14ac:dyDescent="0.25"/>
    <row r="31" spans="1:131" ht="14.25" customHeight="1" x14ac:dyDescent="0.25"/>
    <row r="42" spans="28:28" x14ac:dyDescent="0.25">
      <c r="AB42" s="3"/>
    </row>
    <row r="43" spans="28:28" ht="22.5" customHeight="1" x14ac:dyDescent="0.25"/>
    <row r="44" spans="28:28" ht="15" customHeight="1" x14ac:dyDescent="0.25"/>
  </sheetData>
  <mergeCells count="96">
    <mergeCell ref="A3:A6"/>
    <mergeCell ref="L4:M4"/>
    <mergeCell ref="N4:O4"/>
    <mergeCell ref="L5:L6"/>
    <mergeCell ref="M5:M6"/>
    <mergeCell ref="L3:AI3"/>
    <mergeCell ref="AF4:AG5"/>
    <mergeCell ref="N5:N6"/>
    <mergeCell ref="O5:O6"/>
    <mergeCell ref="P5:P6"/>
    <mergeCell ref="AH4:AI5"/>
    <mergeCell ref="AB5:AC5"/>
    <mergeCell ref="P4:AC4"/>
    <mergeCell ref="AD4:AE5"/>
    <mergeCell ref="B3:I4"/>
    <mergeCell ref="Q5:Q6"/>
    <mergeCell ref="Z5:AA5"/>
    <mergeCell ref="R5:U5"/>
    <mergeCell ref="V5:Y5"/>
    <mergeCell ref="AK5:AK6"/>
    <mergeCell ref="BH3:CE3"/>
    <mergeCell ref="BH4:BI4"/>
    <mergeCell ref="BJ4:BK4"/>
    <mergeCell ref="BL4:BY4"/>
    <mergeCell ref="BZ4:CA5"/>
    <mergeCell ref="CB4:CC5"/>
    <mergeCell ref="CD4:CE5"/>
    <mergeCell ref="BH5:BH6"/>
    <mergeCell ref="BI5:BI6"/>
    <mergeCell ref="BJ5:BJ6"/>
    <mergeCell ref="BK5:BK6"/>
    <mergeCell ref="BL5:BL6"/>
    <mergeCell ref="BM5:BM6"/>
    <mergeCell ref="BN5:BQ5"/>
    <mergeCell ref="BR5:BU5"/>
    <mergeCell ref="AJ3:BG3"/>
    <mergeCell ref="AJ4:AK4"/>
    <mergeCell ref="AL4:AM4"/>
    <mergeCell ref="AN4:BA4"/>
    <mergeCell ref="BB4:BC5"/>
    <mergeCell ref="BD4:BE5"/>
    <mergeCell ref="BF4:BG5"/>
    <mergeCell ref="AJ5:AJ6"/>
    <mergeCell ref="AZ5:BA5"/>
    <mergeCell ref="AP5:AS5"/>
    <mergeCell ref="AT5:AW5"/>
    <mergeCell ref="AX5:AY5"/>
    <mergeCell ref="AL5:AL6"/>
    <mergeCell ref="AM5:AM6"/>
    <mergeCell ref="AN5:AN6"/>
    <mergeCell ref="AO5:AO6"/>
    <mergeCell ref="CF3:DC3"/>
    <mergeCell ref="CF4:CG4"/>
    <mergeCell ref="CH4:CI4"/>
    <mergeCell ref="CJ4:CW4"/>
    <mergeCell ref="CX4:CY5"/>
    <mergeCell ref="CZ4:DA5"/>
    <mergeCell ref="DB4:DC5"/>
    <mergeCell ref="CF5:CF6"/>
    <mergeCell ref="CG5:CG6"/>
    <mergeCell ref="CH5:CH6"/>
    <mergeCell ref="CI5:CI6"/>
    <mergeCell ref="CJ5:CJ6"/>
    <mergeCell ref="CK5:CK6"/>
    <mergeCell ref="CL5:CO5"/>
    <mergeCell ref="DN5:DQ5"/>
    <mergeCell ref="DR5:DS5"/>
    <mergeCell ref="DZ4:EA5"/>
    <mergeCell ref="DD5:DD6"/>
    <mergeCell ref="DE5:DE6"/>
    <mergeCell ref="DF5:DF6"/>
    <mergeCell ref="DG5:DG6"/>
    <mergeCell ref="DH5:DH6"/>
    <mergeCell ref="DI5:DI6"/>
    <mergeCell ref="DT5:DU5"/>
    <mergeCell ref="B5:B6"/>
    <mergeCell ref="C5:C6"/>
    <mergeCell ref="D5:D6"/>
    <mergeCell ref="E5:E6"/>
    <mergeCell ref="F5:F6"/>
    <mergeCell ref="G5:G6"/>
    <mergeCell ref="CP5:CS5"/>
    <mergeCell ref="CT5:CU5"/>
    <mergeCell ref="CV5:CW5"/>
    <mergeCell ref="DD3:EA3"/>
    <mergeCell ref="DD4:DE4"/>
    <mergeCell ref="DF4:DG4"/>
    <mergeCell ref="DH4:DU4"/>
    <mergeCell ref="DV4:DW5"/>
    <mergeCell ref="DX4:DY5"/>
    <mergeCell ref="J3:K4"/>
    <mergeCell ref="J5:J6"/>
    <mergeCell ref="K5:K6"/>
    <mergeCell ref="BV5:BW5"/>
    <mergeCell ref="BX5:BY5"/>
    <mergeCell ref="DJ5:DM5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U14"/>
  <sheetViews>
    <sheetView workbookViewId="0">
      <selection activeCell="B14" sqref="B14:BU14"/>
    </sheetView>
  </sheetViews>
  <sheetFormatPr defaultRowHeight="15" x14ac:dyDescent="0.25"/>
  <cols>
    <col min="1" max="1" width="27" bestFit="1" customWidth="1"/>
    <col min="2" max="2" width="7.7109375" customWidth="1"/>
    <col min="3" max="3" width="6.85546875" bestFit="1" customWidth="1"/>
  </cols>
  <sheetData>
    <row r="2" spans="1:73" x14ac:dyDescent="0.25">
      <c r="A2" s="16" t="s">
        <v>172</v>
      </c>
      <c r="B2" s="16"/>
      <c r="C2" s="16"/>
      <c r="D2" s="16" t="s">
        <v>182</v>
      </c>
      <c r="E2" s="16"/>
      <c r="F2" s="16"/>
      <c r="G2" s="16"/>
      <c r="H2" s="16"/>
      <c r="I2" s="16"/>
      <c r="V2" s="3"/>
    </row>
    <row r="3" spans="1:73" x14ac:dyDescent="0.25">
      <c r="A3" s="68" t="s">
        <v>35</v>
      </c>
      <c r="B3" s="69" t="s">
        <v>199</v>
      </c>
      <c r="C3" s="71"/>
      <c r="D3" s="76" t="s">
        <v>183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  <c r="R3" s="76" t="s">
        <v>184</v>
      </c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8"/>
      <c r="AF3" s="76" t="s">
        <v>185</v>
      </c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8"/>
      <c r="AT3" s="76" t="s">
        <v>186</v>
      </c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8"/>
      <c r="BH3" s="76" t="s">
        <v>187</v>
      </c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8"/>
    </row>
    <row r="4" spans="1:73" x14ac:dyDescent="0.25">
      <c r="A4" s="68"/>
      <c r="B4" s="72"/>
      <c r="C4" s="74"/>
      <c r="D4" s="57" t="s">
        <v>19</v>
      </c>
      <c r="E4" s="75"/>
      <c r="F4" s="57" t="s">
        <v>20</v>
      </c>
      <c r="G4" s="75"/>
      <c r="H4" s="57" t="s">
        <v>21</v>
      </c>
      <c r="I4" s="58"/>
      <c r="J4" s="58"/>
      <c r="K4" s="58"/>
      <c r="L4" s="58"/>
      <c r="M4" s="58"/>
      <c r="N4" s="58"/>
      <c r="O4" s="58"/>
      <c r="P4" s="58"/>
      <c r="Q4" s="75"/>
      <c r="R4" s="57" t="s">
        <v>19</v>
      </c>
      <c r="S4" s="75"/>
      <c r="T4" s="57" t="s">
        <v>20</v>
      </c>
      <c r="U4" s="75"/>
      <c r="V4" s="57" t="s">
        <v>21</v>
      </c>
      <c r="W4" s="58"/>
      <c r="X4" s="58"/>
      <c r="Y4" s="58"/>
      <c r="Z4" s="58"/>
      <c r="AA4" s="58"/>
      <c r="AB4" s="58"/>
      <c r="AC4" s="58"/>
      <c r="AD4" s="58"/>
      <c r="AE4" s="75"/>
      <c r="AF4" s="57" t="s">
        <v>19</v>
      </c>
      <c r="AG4" s="75"/>
      <c r="AH4" s="57" t="s">
        <v>20</v>
      </c>
      <c r="AI4" s="75"/>
      <c r="AJ4" s="57" t="s">
        <v>21</v>
      </c>
      <c r="AK4" s="58"/>
      <c r="AL4" s="58"/>
      <c r="AM4" s="58"/>
      <c r="AN4" s="58"/>
      <c r="AO4" s="58"/>
      <c r="AP4" s="58"/>
      <c r="AQ4" s="58"/>
      <c r="AR4" s="58"/>
      <c r="AS4" s="75"/>
      <c r="AT4" s="57" t="s">
        <v>19</v>
      </c>
      <c r="AU4" s="75"/>
      <c r="AV4" s="57" t="s">
        <v>20</v>
      </c>
      <c r="AW4" s="75"/>
      <c r="AX4" s="57" t="s">
        <v>21</v>
      </c>
      <c r="AY4" s="58"/>
      <c r="AZ4" s="58"/>
      <c r="BA4" s="58"/>
      <c r="BB4" s="58"/>
      <c r="BC4" s="58"/>
      <c r="BD4" s="58"/>
      <c r="BE4" s="58"/>
      <c r="BF4" s="58"/>
      <c r="BG4" s="75"/>
      <c r="BH4" s="57" t="s">
        <v>19</v>
      </c>
      <c r="BI4" s="75"/>
      <c r="BJ4" s="57" t="s">
        <v>20</v>
      </c>
      <c r="BK4" s="75"/>
      <c r="BL4" s="57" t="s">
        <v>21</v>
      </c>
      <c r="BM4" s="58"/>
      <c r="BN4" s="58"/>
      <c r="BO4" s="58"/>
      <c r="BP4" s="58"/>
      <c r="BQ4" s="58"/>
      <c r="BR4" s="58"/>
      <c r="BS4" s="58"/>
      <c r="BT4" s="58"/>
      <c r="BU4" s="75"/>
    </row>
    <row r="5" spans="1:73" ht="33" x14ac:dyDescent="0.25">
      <c r="A5" s="68"/>
      <c r="B5" s="6" t="s">
        <v>178</v>
      </c>
      <c r="C5" s="6" t="s">
        <v>179</v>
      </c>
      <c r="D5" s="6" t="s">
        <v>178</v>
      </c>
      <c r="E5" s="6" t="s">
        <v>179</v>
      </c>
      <c r="F5" s="6" t="s">
        <v>178</v>
      </c>
      <c r="G5" s="6" t="s">
        <v>179</v>
      </c>
      <c r="H5" s="6" t="s">
        <v>178</v>
      </c>
      <c r="I5" s="6" t="s">
        <v>179</v>
      </c>
      <c r="J5" s="48" t="s">
        <v>24</v>
      </c>
      <c r="K5" s="50"/>
      <c r="L5" s="48" t="s">
        <v>25</v>
      </c>
      <c r="M5" s="50"/>
      <c r="N5" s="48" t="s">
        <v>22</v>
      </c>
      <c r="O5" s="50"/>
      <c r="P5" s="48" t="s">
        <v>23</v>
      </c>
      <c r="Q5" s="50"/>
      <c r="R5" s="6" t="s">
        <v>178</v>
      </c>
      <c r="S5" s="6" t="s">
        <v>179</v>
      </c>
      <c r="T5" s="6" t="s">
        <v>178</v>
      </c>
      <c r="U5" s="6" t="s">
        <v>179</v>
      </c>
      <c r="V5" s="6" t="s">
        <v>178</v>
      </c>
      <c r="W5" s="6" t="s">
        <v>179</v>
      </c>
      <c r="X5" s="25" t="s">
        <v>24</v>
      </c>
      <c r="Y5" s="26"/>
      <c r="Z5" s="25" t="s">
        <v>25</v>
      </c>
      <c r="AA5" s="26"/>
      <c r="AB5" s="25" t="s">
        <v>22</v>
      </c>
      <c r="AC5" s="26"/>
      <c r="AD5" s="25" t="s">
        <v>23</v>
      </c>
      <c r="AE5" s="26"/>
      <c r="AF5" s="6" t="s">
        <v>178</v>
      </c>
      <c r="AG5" s="6" t="s">
        <v>179</v>
      </c>
      <c r="AH5" s="6" t="s">
        <v>178</v>
      </c>
      <c r="AI5" s="6" t="s">
        <v>179</v>
      </c>
      <c r="AJ5" s="6" t="s">
        <v>178</v>
      </c>
      <c r="AK5" s="6" t="s">
        <v>179</v>
      </c>
      <c r="AL5" s="25" t="s">
        <v>24</v>
      </c>
      <c r="AM5" s="26"/>
      <c r="AN5" s="25" t="s">
        <v>25</v>
      </c>
      <c r="AO5" s="26"/>
      <c r="AP5" s="25" t="s">
        <v>22</v>
      </c>
      <c r="AQ5" s="26"/>
      <c r="AR5" s="25" t="s">
        <v>23</v>
      </c>
      <c r="AS5" s="26"/>
      <c r="AT5" s="6" t="s">
        <v>178</v>
      </c>
      <c r="AU5" s="6" t="s">
        <v>179</v>
      </c>
      <c r="AV5" s="6" t="s">
        <v>178</v>
      </c>
      <c r="AW5" s="6" t="s">
        <v>179</v>
      </c>
      <c r="AX5" s="6" t="s">
        <v>178</v>
      </c>
      <c r="AY5" s="6" t="s">
        <v>179</v>
      </c>
      <c r="AZ5" s="25" t="s">
        <v>24</v>
      </c>
      <c r="BA5" s="26"/>
      <c r="BB5" s="25" t="s">
        <v>25</v>
      </c>
      <c r="BC5" s="26"/>
      <c r="BD5" s="25" t="s">
        <v>22</v>
      </c>
      <c r="BE5" s="26"/>
      <c r="BF5" s="25" t="s">
        <v>23</v>
      </c>
      <c r="BG5" s="26"/>
      <c r="BH5" s="6" t="s">
        <v>178</v>
      </c>
      <c r="BI5" s="6" t="s">
        <v>179</v>
      </c>
      <c r="BJ5" s="6" t="s">
        <v>178</v>
      </c>
      <c r="BK5" s="6" t="s">
        <v>179</v>
      </c>
      <c r="BL5" s="6" t="s">
        <v>178</v>
      </c>
      <c r="BM5" s="6" t="s">
        <v>179</v>
      </c>
      <c r="BN5" s="25" t="s">
        <v>24</v>
      </c>
      <c r="BO5" s="26"/>
      <c r="BP5" s="25" t="s">
        <v>25</v>
      </c>
      <c r="BQ5" s="26"/>
      <c r="BR5" s="25" t="s">
        <v>22</v>
      </c>
      <c r="BS5" s="26"/>
      <c r="BT5" s="25" t="s">
        <v>23</v>
      </c>
      <c r="BU5" s="26"/>
    </row>
    <row r="6" spans="1:73" x14ac:dyDescent="0.25">
      <c r="A6" s="68"/>
      <c r="B6" s="18"/>
      <c r="C6" s="18"/>
      <c r="D6" s="18"/>
      <c r="E6" s="27"/>
      <c r="F6" s="27"/>
      <c r="G6" s="27"/>
      <c r="H6" s="27"/>
      <c r="I6" s="27"/>
      <c r="J6" s="15" t="s">
        <v>26</v>
      </c>
      <c r="K6" s="15" t="s">
        <v>27</v>
      </c>
      <c r="L6" s="15" t="s">
        <v>26</v>
      </c>
      <c r="M6" s="15" t="s">
        <v>27</v>
      </c>
      <c r="N6" s="15" t="s">
        <v>26</v>
      </c>
      <c r="O6" s="15" t="s">
        <v>27</v>
      </c>
      <c r="P6" s="15" t="s">
        <v>26</v>
      </c>
      <c r="Q6" s="15" t="s">
        <v>27</v>
      </c>
      <c r="R6" s="18"/>
      <c r="S6" s="27"/>
      <c r="T6" s="27"/>
      <c r="U6" s="27"/>
      <c r="V6" s="27"/>
      <c r="W6" s="27"/>
      <c r="X6" s="15" t="s">
        <v>26</v>
      </c>
      <c r="Y6" s="15" t="s">
        <v>27</v>
      </c>
      <c r="Z6" s="15" t="s">
        <v>26</v>
      </c>
      <c r="AA6" s="15" t="s">
        <v>27</v>
      </c>
      <c r="AB6" s="15" t="s">
        <v>26</v>
      </c>
      <c r="AC6" s="15" t="s">
        <v>27</v>
      </c>
      <c r="AD6" s="15" t="s">
        <v>26</v>
      </c>
      <c r="AE6" s="15" t="s">
        <v>27</v>
      </c>
      <c r="AF6" s="18"/>
      <c r="AG6" s="27"/>
      <c r="AH6" s="27"/>
      <c r="AI6" s="27"/>
      <c r="AJ6" s="27"/>
      <c r="AK6" s="27"/>
      <c r="AL6" s="15" t="s">
        <v>26</v>
      </c>
      <c r="AM6" s="15" t="s">
        <v>27</v>
      </c>
      <c r="AN6" s="15" t="s">
        <v>26</v>
      </c>
      <c r="AO6" s="15" t="s">
        <v>27</v>
      </c>
      <c r="AP6" s="15" t="s">
        <v>26</v>
      </c>
      <c r="AQ6" s="15" t="s">
        <v>27</v>
      </c>
      <c r="AR6" s="15" t="s">
        <v>26</v>
      </c>
      <c r="AS6" s="15" t="s">
        <v>27</v>
      </c>
      <c r="AT6" s="18"/>
      <c r="AU6" s="27"/>
      <c r="AV6" s="27"/>
      <c r="AW6" s="27"/>
      <c r="AX6" s="27"/>
      <c r="AY6" s="27"/>
      <c r="AZ6" s="15" t="s">
        <v>26</v>
      </c>
      <c r="BA6" s="15" t="s">
        <v>27</v>
      </c>
      <c r="BB6" s="15" t="s">
        <v>26</v>
      </c>
      <c r="BC6" s="15" t="s">
        <v>27</v>
      </c>
      <c r="BD6" s="15" t="s">
        <v>26</v>
      </c>
      <c r="BE6" s="15" t="s">
        <v>27</v>
      </c>
      <c r="BF6" s="15" t="s">
        <v>26</v>
      </c>
      <c r="BG6" s="15" t="s">
        <v>27</v>
      </c>
      <c r="BH6" s="18"/>
      <c r="BI6" s="27"/>
      <c r="BJ6" s="27"/>
      <c r="BK6" s="27"/>
      <c r="BL6" s="27"/>
      <c r="BM6" s="27"/>
      <c r="BN6" s="15" t="s">
        <v>26</v>
      </c>
      <c r="BO6" s="15" t="s">
        <v>27</v>
      </c>
      <c r="BP6" s="15" t="s">
        <v>26</v>
      </c>
      <c r="BQ6" s="15" t="s">
        <v>27</v>
      </c>
      <c r="BR6" s="15" t="s">
        <v>26</v>
      </c>
      <c r="BS6" s="15" t="s">
        <v>27</v>
      </c>
      <c r="BT6" s="15" t="s">
        <v>26</v>
      </c>
      <c r="BU6" s="15" t="s">
        <v>27</v>
      </c>
    </row>
    <row r="7" spans="1:73" x14ac:dyDescent="0.25">
      <c r="A7" s="1" t="s">
        <v>28</v>
      </c>
      <c r="B7" s="38">
        <f>H7+V7+AJ7+AX7+BL7</f>
        <v>0</v>
      </c>
      <c r="C7" s="38">
        <f>I7+W7+AK7+AY7+BM7</f>
        <v>0</v>
      </c>
      <c r="D7" s="36">
        <v>3</v>
      </c>
      <c r="E7" s="36">
        <v>11.5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9">
        <v>1</v>
      </c>
      <c r="S7" s="36">
        <v>18</v>
      </c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9">
        <v>1</v>
      </c>
      <c r="AG7" s="36">
        <v>8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9">
        <v>3</v>
      </c>
      <c r="AU7" s="36">
        <v>30.91</v>
      </c>
      <c r="AV7" s="36">
        <v>0</v>
      </c>
      <c r="AW7" s="36">
        <v>0</v>
      </c>
      <c r="AX7" s="36">
        <v>0</v>
      </c>
      <c r="AY7" s="36">
        <v>0</v>
      </c>
      <c r="AZ7" s="36">
        <v>0</v>
      </c>
      <c r="BA7" s="36">
        <v>0</v>
      </c>
      <c r="BB7" s="36">
        <v>0</v>
      </c>
      <c r="BC7" s="36">
        <v>0</v>
      </c>
      <c r="BD7" s="36">
        <v>0</v>
      </c>
      <c r="BE7" s="36">
        <v>0</v>
      </c>
      <c r="BF7" s="36">
        <v>0</v>
      </c>
      <c r="BG7" s="36">
        <v>0</v>
      </c>
      <c r="BH7" s="39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</row>
    <row r="8" spans="1:73" x14ac:dyDescent="0.25">
      <c r="A8" s="1" t="s">
        <v>29</v>
      </c>
      <c r="B8" s="38">
        <f t="shared" ref="B8:B13" si="0">H8+V8+AJ8+AX8+BL8</f>
        <v>1</v>
      </c>
      <c r="C8" s="38">
        <f t="shared" ref="C8:C13" si="1">I8+W8+AK8+AY8+BM8</f>
        <v>9.8000000000000007</v>
      </c>
      <c r="D8" s="36">
        <v>10</v>
      </c>
      <c r="E8" s="36">
        <v>93.78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9">
        <v>7</v>
      </c>
      <c r="S8" s="36">
        <v>84</v>
      </c>
      <c r="T8" s="36">
        <v>1</v>
      </c>
      <c r="U8" s="36">
        <v>10</v>
      </c>
      <c r="V8" s="36"/>
      <c r="W8" s="36"/>
      <c r="X8" s="36"/>
      <c r="Y8" s="36"/>
      <c r="Z8" s="36"/>
      <c r="AA8" s="36"/>
      <c r="AB8" s="36"/>
      <c r="AC8" s="36"/>
      <c r="AD8" s="36"/>
      <c r="AE8" s="36"/>
      <c r="AF8" s="39">
        <v>1</v>
      </c>
      <c r="AG8" s="36">
        <v>2.5529999999999999</v>
      </c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9">
        <v>9</v>
      </c>
      <c r="AU8" s="36">
        <v>105.6</v>
      </c>
      <c r="AV8" s="36">
        <v>0</v>
      </c>
      <c r="AW8" s="36">
        <v>0</v>
      </c>
      <c r="AX8" s="36">
        <v>0</v>
      </c>
      <c r="AY8" s="36">
        <v>0</v>
      </c>
      <c r="AZ8" s="36">
        <v>0</v>
      </c>
      <c r="BA8" s="36">
        <v>0</v>
      </c>
      <c r="BB8" s="36">
        <v>0</v>
      </c>
      <c r="BC8" s="36">
        <v>0</v>
      </c>
      <c r="BD8" s="36">
        <v>0</v>
      </c>
      <c r="BE8" s="36">
        <v>0</v>
      </c>
      <c r="BF8" s="36">
        <v>0</v>
      </c>
      <c r="BG8" s="36">
        <v>0</v>
      </c>
      <c r="BH8" s="39">
        <v>1</v>
      </c>
      <c r="BI8" s="36">
        <v>10</v>
      </c>
      <c r="BJ8" s="36">
        <v>1</v>
      </c>
      <c r="BK8" s="36">
        <v>7</v>
      </c>
      <c r="BL8" s="36">
        <v>1</v>
      </c>
      <c r="BM8" s="36">
        <v>9.8000000000000007</v>
      </c>
      <c r="BN8" s="36">
        <v>1</v>
      </c>
      <c r="BO8" s="36">
        <v>9.8000000000000007</v>
      </c>
      <c r="BP8" s="36"/>
      <c r="BQ8" s="36"/>
      <c r="BR8" s="36"/>
      <c r="BS8" s="36"/>
      <c r="BT8" s="36"/>
      <c r="BU8" s="36"/>
    </row>
    <row r="9" spans="1:73" x14ac:dyDescent="0.25">
      <c r="A9" s="1" t="s">
        <v>30</v>
      </c>
      <c r="B9" s="38">
        <f t="shared" si="0"/>
        <v>1</v>
      </c>
      <c r="C9" s="38">
        <f t="shared" si="1"/>
        <v>18</v>
      </c>
      <c r="D9" s="36">
        <v>0</v>
      </c>
      <c r="E9" s="36">
        <v>0</v>
      </c>
      <c r="F9" s="36">
        <v>0</v>
      </c>
      <c r="G9" s="36">
        <v>0</v>
      </c>
      <c r="H9" s="36">
        <v>1</v>
      </c>
      <c r="I9" s="36">
        <v>18</v>
      </c>
      <c r="J9" s="36">
        <v>1</v>
      </c>
      <c r="K9" s="36">
        <v>18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9">
        <v>1</v>
      </c>
      <c r="S9" s="36">
        <v>18</v>
      </c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9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9">
        <v>0</v>
      </c>
      <c r="AU9" s="36">
        <v>0</v>
      </c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9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</row>
    <row r="10" spans="1:73" x14ac:dyDescent="0.25">
      <c r="A10" s="1" t="s">
        <v>31</v>
      </c>
      <c r="B10" s="38">
        <f t="shared" si="0"/>
        <v>9</v>
      </c>
      <c r="C10" s="38">
        <f t="shared" si="1"/>
        <v>104.94999999999999</v>
      </c>
      <c r="D10" s="36">
        <v>19</v>
      </c>
      <c r="E10" s="36">
        <v>233</v>
      </c>
      <c r="F10" s="36">
        <v>3</v>
      </c>
      <c r="G10" s="36">
        <v>38.9</v>
      </c>
      <c r="H10" s="36">
        <v>2</v>
      </c>
      <c r="I10" s="36">
        <v>36</v>
      </c>
      <c r="J10" s="36">
        <v>1</v>
      </c>
      <c r="K10" s="36">
        <v>18</v>
      </c>
      <c r="L10" s="36">
        <v>1</v>
      </c>
      <c r="M10" s="36">
        <v>18</v>
      </c>
      <c r="N10" s="36">
        <v>0</v>
      </c>
      <c r="O10" s="36">
        <v>0</v>
      </c>
      <c r="P10" s="36">
        <v>0</v>
      </c>
      <c r="Q10" s="36">
        <v>0</v>
      </c>
      <c r="R10" s="39">
        <v>6</v>
      </c>
      <c r="S10" s="36">
        <v>79.5</v>
      </c>
      <c r="T10" s="36">
        <v>3</v>
      </c>
      <c r="U10" s="36">
        <v>46.1</v>
      </c>
      <c r="V10" s="36">
        <v>3</v>
      </c>
      <c r="W10" s="36">
        <v>35.1</v>
      </c>
      <c r="X10" s="36">
        <v>2</v>
      </c>
      <c r="Y10" s="36">
        <v>23.1</v>
      </c>
      <c r="Z10" s="36">
        <v>1</v>
      </c>
      <c r="AA10" s="36">
        <v>12</v>
      </c>
      <c r="AB10" s="36"/>
      <c r="AC10" s="36"/>
      <c r="AD10" s="36"/>
      <c r="AE10" s="36"/>
      <c r="AF10" s="39"/>
      <c r="AG10" s="36"/>
      <c r="AH10" s="36">
        <v>1</v>
      </c>
      <c r="AI10" s="36">
        <v>3</v>
      </c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9">
        <v>9</v>
      </c>
      <c r="AU10" s="36">
        <v>115</v>
      </c>
      <c r="AV10" s="36">
        <v>1</v>
      </c>
      <c r="AW10" s="36">
        <v>17.23</v>
      </c>
      <c r="AX10" s="36">
        <v>1</v>
      </c>
      <c r="AY10" s="36">
        <v>7</v>
      </c>
      <c r="AZ10" s="36">
        <v>0</v>
      </c>
      <c r="BA10" s="36">
        <v>0</v>
      </c>
      <c r="BB10" s="36">
        <v>1</v>
      </c>
      <c r="BC10" s="36">
        <v>7</v>
      </c>
      <c r="BD10" s="36">
        <v>0</v>
      </c>
      <c r="BE10" s="36">
        <v>0</v>
      </c>
      <c r="BF10" s="36">
        <v>0</v>
      </c>
      <c r="BG10" s="36">
        <v>0</v>
      </c>
      <c r="BH10" s="39">
        <v>7</v>
      </c>
      <c r="BI10" s="36">
        <v>90.5</v>
      </c>
      <c r="BJ10" s="36">
        <v>1</v>
      </c>
      <c r="BK10" s="36">
        <v>3.5</v>
      </c>
      <c r="BL10" s="36">
        <v>3</v>
      </c>
      <c r="BM10" s="36">
        <v>26.85</v>
      </c>
      <c r="BN10" s="36">
        <v>4</v>
      </c>
      <c r="BO10" s="36">
        <v>43.85</v>
      </c>
      <c r="BP10" s="36"/>
      <c r="BQ10" s="36"/>
      <c r="BR10" s="36"/>
      <c r="BS10" s="36"/>
      <c r="BT10" s="36"/>
      <c r="BU10" s="36"/>
    </row>
    <row r="11" spans="1:73" x14ac:dyDescent="0.25">
      <c r="A11" s="1" t="s">
        <v>32</v>
      </c>
      <c r="B11" s="38">
        <f t="shared" si="0"/>
        <v>5</v>
      </c>
      <c r="C11" s="38">
        <f t="shared" si="1"/>
        <v>77.5</v>
      </c>
      <c r="D11" s="36">
        <v>2</v>
      </c>
      <c r="E11" s="36">
        <v>22</v>
      </c>
      <c r="F11" s="36">
        <v>2</v>
      </c>
      <c r="G11" s="36">
        <v>15</v>
      </c>
      <c r="H11" s="36">
        <v>1</v>
      </c>
      <c r="I11" s="36">
        <v>18</v>
      </c>
      <c r="J11" s="36">
        <v>1</v>
      </c>
      <c r="K11" s="36">
        <v>18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9">
        <v>6</v>
      </c>
      <c r="S11" s="36">
        <v>86.5</v>
      </c>
      <c r="T11" s="36"/>
      <c r="U11" s="36"/>
      <c r="V11" s="36">
        <v>1</v>
      </c>
      <c r="W11" s="36">
        <v>18</v>
      </c>
      <c r="X11" s="36"/>
      <c r="Y11" s="36"/>
      <c r="Z11" s="36">
        <v>1</v>
      </c>
      <c r="AA11" s="36">
        <v>18</v>
      </c>
      <c r="AB11" s="36"/>
      <c r="AC11" s="36"/>
      <c r="AD11" s="36"/>
      <c r="AE11" s="36"/>
      <c r="AF11" s="39">
        <v>1</v>
      </c>
      <c r="AG11" s="36">
        <v>18</v>
      </c>
      <c r="AH11" s="36">
        <v>2</v>
      </c>
      <c r="AI11" s="36">
        <v>33.5</v>
      </c>
      <c r="AJ11" s="36">
        <v>2</v>
      </c>
      <c r="AK11" s="36">
        <v>33.5</v>
      </c>
      <c r="AL11" s="36">
        <v>1</v>
      </c>
      <c r="AM11" s="36">
        <v>15.5</v>
      </c>
      <c r="AN11" s="36">
        <v>1</v>
      </c>
      <c r="AO11" s="36">
        <v>18</v>
      </c>
      <c r="AP11" s="36"/>
      <c r="AQ11" s="36"/>
      <c r="AR11" s="36"/>
      <c r="AS11" s="36"/>
      <c r="AT11" s="39">
        <v>6</v>
      </c>
      <c r="AU11" s="36">
        <v>58.3</v>
      </c>
      <c r="AV11" s="36">
        <v>1</v>
      </c>
      <c r="AW11" s="36">
        <v>8</v>
      </c>
      <c r="AX11" s="36">
        <v>1</v>
      </c>
      <c r="AY11" s="36">
        <v>8</v>
      </c>
      <c r="AZ11" s="36">
        <v>1</v>
      </c>
      <c r="BA11" s="36">
        <v>8</v>
      </c>
      <c r="BB11" s="36">
        <v>0</v>
      </c>
      <c r="BC11" s="36">
        <v>0</v>
      </c>
      <c r="BD11" s="36">
        <v>0</v>
      </c>
      <c r="BE11" s="36">
        <v>0</v>
      </c>
      <c r="BF11" s="36">
        <v>0</v>
      </c>
      <c r="BG11" s="36">
        <v>0</v>
      </c>
      <c r="BH11" s="39">
        <v>1</v>
      </c>
      <c r="BI11" s="36">
        <v>7</v>
      </c>
      <c r="BJ11" s="36">
        <v>2</v>
      </c>
      <c r="BK11" s="36">
        <v>23</v>
      </c>
      <c r="BL11" s="36"/>
      <c r="BM11" s="36"/>
      <c r="BN11" s="36"/>
      <c r="BO11" s="36"/>
      <c r="BP11" s="36"/>
      <c r="BQ11" s="36"/>
      <c r="BR11" s="36"/>
      <c r="BS11" s="36"/>
      <c r="BT11" s="36"/>
      <c r="BU11" s="36"/>
    </row>
    <row r="12" spans="1:73" x14ac:dyDescent="0.25">
      <c r="A12" s="1" t="s">
        <v>33</v>
      </c>
      <c r="B12" s="38">
        <f t="shared" si="0"/>
        <v>0</v>
      </c>
      <c r="C12" s="38">
        <f t="shared" si="1"/>
        <v>0</v>
      </c>
      <c r="D12" s="36">
        <v>0</v>
      </c>
      <c r="E12" s="36">
        <v>0</v>
      </c>
      <c r="F12" s="37">
        <v>0</v>
      </c>
      <c r="G12" s="37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9"/>
      <c r="S12" s="36"/>
      <c r="T12" s="37"/>
      <c r="U12" s="37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9"/>
      <c r="AG12" s="36"/>
      <c r="AH12" s="37"/>
      <c r="AI12" s="37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9">
        <v>0</v>
      </c>
      <c r="AU12" s="36">
        <v>0</v>
      </c>
      <c r="AV12" s="37"/>
      <c r="AW12" s="37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9"/>
      <c r="BI12" s="36"/>
      <c r="BJ12" s="37"/>
      <c r="BK12" s="37"/>
      <c r="BL12" s="36"/>
      <c r="BM12" s="36"/>
      <c r="BN12" s="36"/>
      <c r="BO12" s="36"/>
      <c r="BP12" s="36"/>
      <c r="BQ12" s="36"/>
      <c r="BR12" s="36"/>
      <c r="BS12" s="36"/>
      <c r="BT12" s="36"/>
      <c r="BU12" s="36"/>
    </row>
    <row r="13" spans="1:73" x14ac:dyDescent="0.25">
      <c r="A13" s="1" t="s">
        <v>34</v>
      </c>
      <c r="B13" s="38">
        <f t="shared" si="0"/>
        <v>7</v>
      </c>
      <c r="C13" s="38">
        <f t="shared" si="1"/>
        <v>91.65</v>
      </c>
      <c r="D13" s="36">
        <v>25</v>
      </c>
      <c r="E13" s="36">
        <v>302</v>
      </c>
      <c r="F13" s="36">
        <v>4</v>
      </c>
      <c r="G13" s="36">
        <v>57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9">
        <v>3</v>
      </c>
      <c r="S13" s="36">
        <v>39.700000000000003</v>
      </c>
      <c r="T13" s="36">
        <v>2</v>
      </c>
      <c r="U13" s="36">
        <v>32.200000000000003</v>
      </c>
      <c r="V13" s="36">
        <v>1</v>
      </c>
      <c r="W13" s="36">
        <v>18</v>
      </c>
      <c r="X13" s="36"/>
      <c r="Y13" s="36"/>
      <c r="Z13" s="36">
        <v>1</v>
      </c>
      <c r="AA13" s="36">
        <v>18</v>
      </c>
      <c r="AB13" s="36"/>
      <c r="AC13" s="36"/>
      <c r="AD13" s="36"/>
      <c r="AE13" s="36"/>
      <c r="AF13" s="39">
        <v>3</v>
      </c>
      <c r="AG13" s="36">
        <v>40.5</v>
      </c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9">
        <v>16</v>
      </c>
      <c r="AU13" s="36">
        <v>218.8</v>
      </c>
      <c r="AV13" s="36">
        <v>4</v>
      </c>
      <c r="AW13" s="36">
        <v>64.3</v>
      </c>
      <c r="AX13" s="36">
        <v>3</v>
      </c>
      <c r="AY13" s="36">
        <v>35.15</v>
      </c>
      <c r="AZ13" s="36">
        <v>3</v>
      </c>
      <c r="BA13" s="36">
        <v>35.15</v>
      </c>
      <c r="BB13" s="36"/>
      <c r="BC13" s="36"/>
      <c r="BD13" s="36"/>
      <c r="BE13" s="36"/>
      <c r="BF13" s="36"/>
      <c r="BG13" s="36"/>
      <c r="BH13" s="39">
        <v>7</v>
      </c>
      <c r="BI13" s="36">
        <v>91.152000000000001</v>
      </c>
      <c r="BJ13" s="36">
        <v>1</v>
      </c>
      <c r="BK13" s="36">
        <v>18.149999999999999</v>
      </c>
      <c r="BL13" s="36">
        <v>3</v>
      </c>
      <c r="BM13" s="36">
        <v>38.5</v>
      </c>
      <c r="BN13" s="36">
        <v>2</v>
      </c>
      <c r="BO13" s="36">
        <v>21.5</v>
      </c>
      <c r="BP13" s="36"/>
      <c r="BQ13" s="36"/>
      <c r="BR13" s="36"/>
      <c r="BS13" s="36"/>
      <c r="BT13" s="36"/>
      <c r="BU13" s="36"/>
    </row>
    <row r="14" spans="1:73" x14ac:dyDescent="0.25">
      <c r="A14" s="5" t="s">
        <v>17</v>
      </c>
      <c r="B14" s="40">
        <f t="shared" ref="B14" si="2">SUM(B7:B13)</f>
        <v>23</v>
      </c>
      <c r="C14" s="40">
        <f t="shared" ref="C14" si="3">SUM(C7:C13)</f>
        <v>301.89999999999998</v>
      </c>
      <c r="D14" s="40">
        <f t="shared" ref="D14:AI14" si="4">SUM(D7:D13)</f>
        <v>59</v>
      </c>
      <c r="E14" s="40">
        <f t="shared" si="4"/>
        <v>662.28</v>
      </c>
      <c r="F14" s="40">
        <f t="shared" si="4"/>
        <v>9</v>
      </c>
      <c r="G14" s="40">
        <f t="shared" si="4"/>
        <v>110.9</v>
      </c>
      <c r="H14" s="40">
        <f t="shared" si="4"/>
        <v>4</v>
      </c>
      <c r="I14" s="40">
        <f t="shared" si="4"/>
        <v>72</v>
      </c>
      <c r="J14" s="40">
        <f t="shared" si="4"/>
        <v>3</v>
      </c>
      <c r="K14" s="40">
        <f t="shared" si="4"/>
        <v>54</v>
      </c>
      <c r="L14" s="40">
        <f t="shared" si="4"/>
        <v>1</v>
      </c>
      <c r="M14" s="40">
        <f t="shared" si="4"/>
        <v>18</v>
      </c>
      <c r="N14" s="40">
        <f t="shared" si="4"/>
        <v>0</v>
      </c>
      <c r="O14" s="40">
        <f t="shared" si="4"/>
        <v>0</v>
      </c>
      <c r="P14" s="40">
        <f t="shared" si="4"/>
        <v>0</v>
      </c>
      <c r="Q14" s="40">
        <f t="shared" si="4"/>
        <v>0</v>
      </c>
      <c r="R14" s="40">
        <f t="shared" si="4"/>
        <v>24</v>
      </c>
      <c r="S14" s="40">
        <f t="shared" si="4"/>
        <v>325.7</v>
      </c>
      <c r="T14" s="40">
        <f t="shared" si="4"/>
        <v>6</v>
      </c>
      <c r="U14" s="40">
        <f t="shared" si="4"/>
        <v>88.300000000000011</v>
      </c>
      <c r="V14" s="40">
        <f t="shared" si="4"/>
        <v>5</v>
      </c>
      <c r="W14" s="40">
        <f t="shared" si="4"/>
        <v>71.099999999999994</v>
      </c>
      <c r="X14" s="40">
        <f t="shared" si="4"/>
        <v>2</v>
      </c>
      <c r="Y14" s="40">
        <f t="shared" si="4"/>
        <v>23.1</v>
      </c>
      <c r="Z14" s="40">
        <f t="shared" si="4"/>
        <v>3</v>
      </c>
      <c r="AA14" s="40">
        <f t="shared" si="4"/>
        <v>48</v>
      </c>
      <c r="AB14" s="40">
        <f t="shared" si="4"/>
        <v>0</v>
      </c>
      <c r="AC14" s="40">
        <f t="shared" si="4"/>
        <v>0</v>
      </c>
      <c r="AD14" s="40">
        <f t="shared" si="4"/>
        <v>0</v>
      </c>
      <c r="AE14" s="40">
        <f t="shared" si="4"/>
        <v>0</v>
      </c>
      <c r="AF14" s="40">
        <f t="shared" si="4"/>
        <v>6</v>
      </c>
      <c r="AG14" s="40">
        <f t="shared" si="4"/>
        <v>69.052999999999997</v>
      </c>
      <c r="AH14" s="40">
        <f t="shared" si="4"/>
        <v>3</v>
      </c>
      <c r="AI14" s="40">
        <f t="shared" si="4"/>
        <v>36.5</v>
      </c>
      <c r="AJ14" s="40">
        <f t="shared" ref="AJ14:BO14" si="5">SUM(AJ7:AJ13)</f>
        <v>2</v>
      </c>
      <c r="AK14" s="40">
        <f t="shared" si="5"/>
        <v>33.5</v>
      </c>
      <c r="AL14" s="40">
        <f t="shared" si="5"/>
        <v>1</v>
      </c>
      <c r="AM14" s="40">
        <f t="shared" si="5"/>
        <v>15.5</v>
      </c>
      <c r="AN14" s="40">
        <f t="shared" si="5"/>
        <v>1</v>
      </c>
      <c r="AO14" s="40">
        <f t="shared" si="5"/>
        <v>18</v>
      </c>
      <c r="AP14" s="40">
        <f t="shared" si="5"/>
        <v>0</v>
      </c>
      <c r="AQ14" s="40">
        <f t="shared" si="5"/>
        <v>0</v>
      </c>
      <c r="AR14" s="40">
        <f t="shared" si="5"/>
        <v>0</v>
      </c>
      <c r="AS14" s="40">
        <f t="shared" si="5"/>
        <v>0</v>
      </c>
      <c r="AT14" s="40">
        <f t="shared" si="5"/>
        <v>43</v>
      </c>
      <c r="AU14" s="40">
        <f t="shared" si="5"/>
        <v>528.61</v>
      </c>
      <c r="AV14" s="40">
        <f t="shared" si="5"/>
        <v>6</v>
      </c>
      <c r="AW14" s="40">
        <f t="shared" si="5"/>
        <v>89.53</v>
      </c>
      <c r="AX14" s="40">
        <f t="shared" si="5"/>
        <v>5</v>
      </c>
      <c r="AY14" s="40">
        <f t="shared" si="5"/>
        <v>50.15</v>
      </c>
      <c r="AZ14" s="40">
        <f t="shared" si="5"/>
        <v>4</v>
      </c>
      <c r="BA14" s="40">
        <f t="shared" si="5"/>
        <v>43.15</v>
      </c>
      <c r="BB14" s="40">
        <f t="shared" si="5"/>
        <v>1</v>
      </c>
      <c r="BC14" s="40">
        <f t="shared" si="5"/>
        <v>7</v>
      </c>
      <c r="BD14" s="40">
        <f t="shared" si="5"/>
        <v>0</v>
      </c>
      <c r="BE14" s="40">
        <f t="shared" si="5"/>
        <v>0</v>
      </c>
      <c r="BF14" s="40">
        <f t="shared" si="5"/>
        <v>0</v>
      </c>
      <c r="BG14" s="40">
        <f t="shared" si="5"/>
        <v>0</v>
      </c>
      <c r="BH14" s="40">
        <f t="shared" si="5"/>
        <v>16</v>
      </c>
      <c r="BI14" s="40">
        <f t="shared" si="5"/>
        <v>198.65199999999999</v>
      </c>
      <c r="BJ14" s="40">
        <f t="shared" si="5"/>
        <v>5</v>
      </c>
      <c r="BK14" s="40">
        <f t="shared" si="5"/>
        <v>51.65</v>
      </c>
      <c r="BL14" s="40">
        <f t="shared" si="5"/>
        <v>7</v>
      </c>
      <c r="BM14" s="40">
        <f t="shared" si="5"/>
        <v>75.150000000000006</v>
      </c>
      <c r="BN14" s="40">
        <f t="shared" si="5"/>
        <v>7</v>
      </c>
      <c r="BO14" s="40">
        <f t="shared" si="5"/>
        <v>75.150000000000006</v>
      </c>
      <c r="BP14" s="40">
        <f t="shared" ref="BP14:BU14" si="6">SUM(BP7:BP13)</f>
        <v>0</v>
      </c>
      <c r="BQ14" s="40">
        <f t="shared" si="6"/>
        <v>0</v>
      </c>
      <c r="BR14" s="40">
        <f t="shared" si="6"/>
        <v>0</v>
      </c>
      <c r="BS14" s="40">
        <f t="shared" si="6"/>
        <v>0</v>
      </c>
      <c r="BT14" s="40">
        <f t="shared" si="6"/>
        <v>0</v>
      </c>
      <c r="BU14" s="40">
        <f t="shared" si="6"/>
        <v>0</v>
      </c>
    </row>
  </sheetData>
  <mergeCells count="26">
    <mergeCell ref="BH3:BU3"/>
    <mergeCell ref="BH4:BI4"/>
    <mergeCell ref="BJ4:BK4"/>
    <mergeCell ref="BL4:BU4"/>
    <mergeCell ref="R3:AE3"/>
    <mergeCell ref="R4:S4"/>
    <mergeCell ref="T4:U4"/>
    <mergeCell ref="V4:AE4"/>
    <mergeCell ref="AF3:AS3"/>
    <mergeCell ref="AF4:AG4"/>
    <mergeCell ref="AT3:BG3"/>
    <mergeCell ref="AT4:AU4"/>
    <mergeCell ref="AV4:AW4"/>
    <mergeCell ref="AX4:BG4"/>
    <mergeCell ref="AH4:AI4"/>
    <mergeCell ref="AJ4:AS4"/>
    <mergeCell ref="A3:A6"/>
    <mergeCell ref="D4:E4"/>
    <mergeCell ref="F4:G4"/>
    <mergeCell ref="H4:Q4"/>
    <mergeCell ref="D3:Q3"/>
    <mergeCell ref="B3:C4"/>
    <mergeCell ref="L5:M5"/>
    <mergeCell ref="J5:K5"/>
    <mergeCell ref="P5:Q5"/>
    <mergeCell ref="N5:O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34"/>
  <sheetViews>
    <sheetView workbookViewId="0">
      <selection activeCell="R23" sqref="R23"/>
    </sheetView>
  </sheetViews>
  <sheetFormatPr defaultRowHeight="15" x14ac:dyDescent="0.25"/>
  <cols>
    <col min="1" max="1" width="28.28515625" bestFit="1" customWidth="1"/>
    <col min="2" max="4" width="9.140625" customWidth="1"/>
    <col min="5" max="5" width="12.28515625" customWidth="1"/>
    <col min="6" max="6" width="9.140625" customWidth="1"/>
    <col min="7" max="7" width="14" customWidth="1"/>
    <col min="8" max="9" width="9.140625" customWidth="1"/>
    <col min="10" max="10" width="13" customWidth="1"/>
    <col min="11" max="11" width="14.85546875" customWidth="1"/>
    <col min="12" max="12" width="11.28515625" customWidth="1"/>
    <col min="14" max="14" width="13.42578125" customWidth="1"/>
    <col min="15" max="15" width="16.28515625" customWidth="1"/>
  </cols>
  <sheetData>
    <row r="2" spans="1:19" x14ac:dyDescent="0.25">
      <c r="A2" s="16" t="s">
        <v>173</v>
      </c>
      <c r="B2" s="16" t="s">
        <v>182</v>
      </c>
      <c r="C2" s="16"/>
      <c r="D2" s="16"/>
      <c r="E2" s="16"/>
      <c r="F2" s="16"/>
      <c r="G2" s="16"/>
    </row>
    <row r="3" spans="1:19" ht="21" customHeight="1" x14ac:dyDescent="0.25">
      <c r="A3" s="83" t="s">
        <v>18</v>
      </c>
      <c r="B3" s="57" t="s">
        <v>19</v>
      </c>
      <c r="C3" s="75"/>
      <c r="D3" s="57" t="s">
        <v>20</v>
      </c>
      <c r="E3" s="75"/>
      <c r="F3" s="57" t="s">
        <v>21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75"/>
    </row>
    <row r="4" spans="1:19" x14ac:dyDescent="0.25">
      <c r="A4" s="83"/>
      <c r="B4" s="81" t="s">
        <v>178</v>
      </c>
      <c r="C4" s="81" t="s">
        <v>179</v>
      </c>
      <c r="D4" s="81" t="s">
        <v>178</v>
      </c>
      <c r="E4" s="81" t="s">
        <v>179</v>
      </c>
      <c r="F4" s="81" t="s">
        <v>178</v>
      </c>
      <c r="G4" s="81" t="s">
        <v>179</v>
      </c>
      <c r="H4" s="48" t="s">
        <v>24</v>
      </c>
      <c r="I4" s="49"/>
      <c r="J4" s="49"/>
      <c r="K4" s="50"/>
      <c r="L4" s="48" t="s">
        <v>25</v>
      </c>
      <c r="M4" s="49"/>
      <c r="N4" s="49"/>
      <c r="O4" s="50"/>
      <c r="P4" s="48" t="s">
        <v>22</v>
      </c>
      <c r="Q4" s="50"/>
      <c r="R4" s="48" t="s">
        <v>23</v>
      </c>
      <c r="S4" s="50"/>
    </row>
    <row r="5" spans="1:19" ht="22.5" x14ac:dyDescent="0.25">
      <c r="A5" s="84"/>
      <c r="B5" s="82"/>
      <c r="C5" s="82"/>
      <c r="D5" s="82"/>
      <c r="E5" s="82"/>
      <c r="F5" s="82"/>
      <c r="G5" s="82"/>
      <c r="H5" s="17" t="s">
        <v>26</v>
      </c>
      <c r="I5" s="17" t="s">
        <v>27</v>
      </c>
      <c r="J5" s="6" t="s">
        <v>176</v>
      </c>
      <c r="K5" s="6" t="s">
        <v>177</v>
      </c>
      <c r="L5" s="17" t="s">
        <v>26</v>
      </c>
      <c r="M5" s="17" t="s">
        <v>27</v>
      </c>
      <c r="N5" s="6" t="s">
        <v>176</v>
      </c>
      <c r="O5" s="6" t="s">
        <v>177</v>
      </c>
      <c r="P5" s="17" t="s">
        <v>26</v>
      </c>
      <c r="Q5" s="17" t="s">
        <v>27</v>
      </c>
      <c r="R5" s="17" t="s">
        <v>26</v>
      </c>
      <c r="S5" s="17" t="s">
        <v>27</v>
      </c>
    </row>
    <row r="6" spans="1:19" x14ac:dyDescent="0.25">
      <c r="A6" s="1" t="s">
        <v>188</v>
      </c>
      <c r="B6" s="1">
        <f>'по регионам'!L23</f>
        <v>59</v>
      </c>
      <c r="C6" s="4">
        <f>'по регионам'!M23</f>
        <v>662.28</v>
      </c>
      <c r="D6" s="4">
        <f>'по регионам'!N23</f>
        <v>9</v>
      </c>
      <c r="E6" s="4">
        <f>'по регионам'!O23</f>
        <v>110.9</v>
      </c>
      <c r="F6" s="4">
        <f>'по регионам'!P23</f>
        <v>4</v>
      </c>
      <c r="G6" s="4">
        <f>'по регионам'!Q23</f>
        <v>72</v>
      </c>
      <c r="H6" s="4">
        <f>'по регионам'!R23</f>
        <v>3</v>
      </c>
      <c r="I6" s="4">
        <f>'по регионам'!S23</f>
        <v>54</v>
      </c>
      <c r="J6" s="4">
        <f>'по регионам'!T23</f>
        <v>1</v>
      </c>
      <c r="K6" s="4">
        <f>'по регионам'!U23</f>
        <v>3</v>
      </c>
      <c r="L6" s="4">
        <f>'по регионам'!V23</f>
        <v>1</v>
      </c>
      <c r="M6" s="4">
        <f>'по регионам'!W23</f>
        <v>18</v>
      </c>
      <c r="N6" s="4">
        <f>'по регионам'!X23</f>
        <v>0</v>
      </c>
      <c r="O6" s="4">
        <f>'по регионам'!Y23</f>
        <v>0</v>
      </c>
      <c r="P6" s="4">
        <f>'по регионам'!Z23</f>
        <v>0</v>
      </c>
      <c r="Q6" s="4">
        <f>'по регионам'!AA23</f>
        <v>0</v>
      </c>
      <c r="R6" s="4">
        <f>'по регионам'!AB23</f>
        <v>0</v>
      </c>
      <c r="S6" s="4">
        <f>'по регионам'!AC23</f>
        <v>0</v>
      </c>
    </row>
    <row r="7" spans="1:19" x14ac:dyDescent="0.25">
      <c r="A7" s="1" t="s">
        <v>184</v>
      </c>
      <c r="B7" s="1">
        <f>'по регионам'!AJ23</f>
        <v>24</v>
      </c>
      <c r="C7" s="4">
        <f>'по регионам'!AK23</f>
        <v>325.7</v>
      </c>
      <c r="D7" s="4">
        <f>'по регионам'!AL23</f>
        <v>6</v>
      </c>
      <c r="E7" s="4">
        <f>'по регионам'!AM23</f>
        <v>88.3</v>
      </c>
      <c r="F7" s="4">
        <f>'по регионам'!AN23</f>
        <v>5</v>
      </c>
      <c r="G7" s="4">
        <f>'по регионам'!AO23</f>
        <v>71.099999999999994</v>
      </c>
      <c r="H7" s="4">
        <f>'по регионам'!AP23</f>
        <v>2</v>
      </c>
      <c r="I7" s="4">
        <f>'по регионам'!AQ23</f>
        <v>23.1</v>
      </c>
      <c r="J7" s="4">
        <f>'по регионам'!AR23</f>
        <v>0</v>
      </c>
      <c r="K7" s="4">
        <f>'по регионам'!AS23</f>
        <v>0</v>
      </c>
      <c r="L7" s="4">
        <f>'по регионам'!AT23</f>
        <v>3</v>
      </c>
      <c r="M7" s="4">
        <f>'по регионам'!AU23</f>
        <v>48</v>
      </c>
      <c r="N7" s="4">
        <f>'по регионам'!AV23</f>
        <v>3</v>
      </c>
      <c r="O7" s="4">
        <f>'по регионам'!AW23</f>
        <v>34</v>
      </c>
      <c r="P7" s="4">
        <f>'по регионам'!AX23</f>
        <v>0</v>
      </c>
      <c r="Q7" s="4">
        <f>'по регионам'!AY23</f>
        <v>0</v>
      </c>
      <c r="R7" s="4">
        <f>'по регионам'!AZ23</f>
        <v>0</v>
      </c>
      <c r="S7" s="4">
        <f>'по регионам'!BA23</f>
        <v>0</v>
      </c>
    </row>
    <row r="8" spans="1:19" x14ac:dyDescent="0.25">
      <c r="A8" s="1" t="s">
        <v>185</v>
      </c>
      <c r="B8" s="1">
        <f>'по регионам'!BH23</f>
        <v>6</v>
      </c>
      <c r="C8" s="4">
        <f>'по регионам'!BI23</f>
        <v>69.052999999999997</v>
      </c>
      <c r="D8" s="4">
        <f>'по регионам'!BJ23</f>
        <v>3</v>
      </c>
      <c r="E8" s="4">
        <f>'по регионам'!BK23</f>
        <v>36.5</v>
      </c>
      <c r="F8" s="4">
        <f>'по регионам'!BL23</f>
        <v>2</v>
      </c>
      <c r="G8" s="4">
        <f>'по регионам'!BM23</f>
        <v>33.5</v>
      </c>
      <c r="H8" s="4">
        <f>'по регионам'!BN23</f>
        <v>1</v>
      </c>
      <c r="I8" s="4">
        <f>'по регионам'!BO23</f>
        <v>15.5</v>
      </c>
      <c r="J8" s="4">
        <f>'по регионам'!BP23</f>
        <v>1</v>
      </c>
      <c r="K8" s="4">
        <f>'по регионам'!BQ23</f>
        <v>9</v>
      </c>
      <c r="L8" s="4">
        <f>'по регионам'!BR23</f>
        <v>1</v>
      </c>
      <c r="M8" s="4">
        <f>'по регионам'!BS23</f>
        <v>18</v>
      </c>
      <c r="N8" s="4">
        <f>'по регионам'!BT23</f>
        <v>0</v>
      </c>
      <c r="O8" s="4">
        <f>'по регионам'!BU23</f>
        <v>0</v>
      </c>
      <c r="P8" s="4">
        <f>'по регионам'!BV23</f>
        <v>0</v>
      </c>
      <c r="Q8" s="4">
        <f>'по регионам'!BW23</f>
        <v>0</v>
      </c>
      <c r="R8" s="4">
        <f>'по регионам'!BX23</f>
        <v>0</v>
      </c>
      <c r="S8" s="4">
        <f>'по регионам'!BY23</f>
        <v>0</v>
      </c>
    </row>
    <row r="9" spans="1:19" x14ac:dyDescent="0.25">
      <c r="A9" s="1" t="s">
        <v>186</v>
      </c>
      <c r="B9" s="1">
        <f>'по регионам'!CF23</f>
        <v>43</v>
      </c>
      <c r="C9" s="4">
        <f>'по регионам'!CG23</f>
        <v>528.61000000000013</v>
      </c>
      <c r="D9" s="4">
        <f>'по регионам'!CH23</f>
        <v>6</v>
      </c>
      <c r="E9" s="4">
        <f>'по регионам'!CI23</f>
        <v>89.53</v>
      </c>
      <c r="F9" s="4">
        <f>'по регионам'!CJ23</f>
        <v>5</v>
      </c>
      <c r="G9" s="4">
        <f>'по регионам'!CK23</f>
        <v>50.15</v>
      </c>
      <c r="H9" s="4">
        <f>'по регионам'!CL23</f>
        <v>4</v>
      </c>
      <c r="I9" s="4">
        <f>'по регионам'!CM23</f>
        <v>43.15</v>
      </c>
      <c r="J9" s="4">
        <f>'по регионам'!CN23</f>
        <v>2</v>
      </c>
      <c r="K9" s="4">
        <f>'по регионам'!CO23</f>
        <v>12.1</v>
      </c>
      <c r="L9" s="4">
        <f>'по регионам'!CP23</f>
        <v>1</v>
      </c>
      <c r="M9" s="4">
        <f>'по регионам'!CQ23</f>
        <v>7</v>
      </c>
      <c r="N9" s="4">
        <f>'по регионам'!CR23</f>
        <v>0</v>
      </c>
      <c r="O9" s="4">
        <f>'по регионам'!CS23</f>
        <v>0</v>
      </c>
      <c r="P9" s="4">
        <f>'по регионам'!CT23</f>
        <v>0</v>
      </c>
      <c r="Q9" s="4">
        <f>'по регионам'!CU23</f>
        <v>0</v>
      </c>
      <c r="R9" s="4">
        <f>'по регионам'!CV23</f>
        <v>0</v>
      </c>
      <c r="S9" s="4">
        <f>'по регионам'!CW23</f>
        <v>0</v>
      </c>
    </row>
    <row r="10" spans="1:19" x14ac:dyDescent="0.25">
      <c r="A10" s="1" t="s">
        <v>187</v>
      </c>
      <c r="B10" s="1">
        <f>'по регионам'!DD23</f>
        <v>16</v>
      </c>
      <c r="C10" s="4">
        <f>'по регионам'!DE23</f>
        <v>198.65199999999999</v>
      </c>
      <c r="D10" s="4">
        <f>'по регионам'!DF23</f>
        <v>5</v>
      </c>
      <c r="E10" s="4">
        <f>'по регионам'!DG23</f>
        <v>51.65</v>
      </c>
      <c r="F10" s="4">
        <f>'по регионам'!DH23</f>
        <v>7</v>
      </c>
      <c r="G10" s="4">
        <f>'по регионам'!DI23</f>
        <v>75.149999999999991</v>
      </c>
      <c r="H10" s="4">
        <f>'по регионам'!DJ23</f>
        <v>7</v>
      </c>
      <c r="I10" s="4">
        <f>'по регионам'!DK23</f>
        <v>75.149999999999991</v>
      </c>
      <c r="J10" s="4">
        <f>'по регионам'!DL23</f>
        <v>1</v>
      </c>
      <c r="K10" s="4">
        <f>'по регионам'!DM23</f>
        <v>4.9000000000000004</v>
      </c>
      <c r="L10" s="4">
        <f>'по регионам'!DN23</f>
        <v>0</v>
      </c>
      <c r="M10" s="4">
        <f>'по регионам'!DO23</f>
        <v>0</v>
      </c>
      <c r="N10" s="4">
        <f>'по регионам'!DP23</f>
        <v>0</v>
      </c>
      <c r="O10" s="4">
        <f>'по регионам'!DQ23</f>
        <v>0</v>
      </c>
      <c r="P10" s="4">
        <f>'по регионам'!DR23</f>
        <v>0</v>
      </c>
      <c r="Q10" s="4">
        <f>'по регионам'!DS23</f>
        <v>0</v>
      </c>
      <c r="R10" s="4">
        <f>'по регионам'!DT23</f>
        <v>0</v>
      </c>
      <c r="S10" s="4">
        <f>'по регионам'!DU23</f>
        <v>0</v>
      </c>
    </row>
    <row r="11" spans="1:19" x14ac:dyDescent="0.25">
      <c r="A11" s="5" t="s">
        <v>17</v>
      </c>
      <c r="B11" s="5">
        <f t="shared" ref="B11:S11" si="0">SUM(B6:B10)</f>
        <v>148</v>
      </c>
      <c r="C11" s="5">
        <f t="shared" si="0"/>
        <v>1784.2950000000001</v>
      </c>
      <c r="D11" s="5">
        <f t="shared" si="0"/>
        <v>29</v>
      </c>
      <c r="E11" s="5">
        <f t="shared" si="0"/>
        <v>376.88</v>
      </c>
      <c r="F11" s="5">
        <f t="shared" si="0"/>
        <v>23</v>
      </c>
      <c r="G11" s="5">
        <f t="shared" si="0"/>
        <v>301.89999999999998</v>
      </c>
      <c r="H11" s="5">
        <f t="shared" si="0"/>
        <v>17</v>
      </c>
      <c r="I11" s="5">
        <f t="shared" si="0"/>
        <v>210.89999999999998</v>
      </c>
      <c r="J11" s="5">
        <f t="shared" si="0"/>
        <v>5</v>
      </c>
      <c r="K11" s="5">
        <f t="shared" si="0"/>
        <v>29</v>
      </c>
      <c r="L11" s="5">
        <f t="shared" si="0"/>
        <v>6</v>
      </c>
      <c r="M11" s="5">
        <f t="shared" si="0"/>
        <v>91</v>
      </c>
      <c r="N11" s="5">
        <f t="shared" si="0"/>
        <v>3</v>
      </c>
      <c r="O11" s="5">
        <f t="shared" si="0"/>
        <v>34</v>
      </c>
      <c r="P11" s="5">
        <f t="shared" si="0"/>
        <v>0</v>
      </c>
      <c r="Q11" s="5">
        <f t="shared" si="0"/>
        <v>0</v>
      </c>
      <c r="R11" s="5">
        <f t="shared" si="0"/>
        <v>0</v>
      </c>
      <c r="S11" s="5">
        <f t="shared" si="0"/>
        <v>0</v>
      </c>
    </row>
    <row r="15" spans="1:19" x14ac:dyDescent="0.25">
      <c r="A15" t="s">
        <v>200</v>
      </c>
    </row>
    <row r="16" spans="1:19" ht="15" customHeight="1" x14ac:dyDescent="0.25">
      <c r="A16" s="86" t="s">
        <v>0</v>
      </c>
      <c r="B16" s="86" t="s">
        <v>183</v>
      </c>
      <c r="C16" s="86"/>
      <c r="D16" s="86" t="s">
        <v>184</v>
      </c>
      <c r="E16" s="86"/>
      <c r="F16" s="86" t="s">
        <v>185</v>
      </c>
      <c r="G16" s="86"/>
      <c r="H16" s="86" t="s">
        <v>186</v>
      </c>
      <c r="I16" s="86"/>
      <c r="J16" s="86" t="s">
        <v>187</v>
      </c>
      <c r="K16" s="86"/>
      <c r="L16" s="85" t="s">
        <v>204</v>
      </c>
      <c r="M16" s="85"/>
      <c r="N16" s="79" t="s">
        <v>205</v>
      </c>
      <c r="O16" s="79" t="s">
        <v>206</v>
      </c>
    </row>
    <row r="17" spans="1:15" x14ac:dyDescent="0.25">
      <c r="A17" s="86"/>
      <c r="B17" s="32" t="s">
        <v>26</v>
      </c>
      <c r="C17" s="32" t="s">
        <v>27</v>
      </c>
      <c r="D17" s="32" t="s">
        <v>26</v>
      </c>
      <c r="E17" s="32" t="s">
        <v>27</v>
      </c>
      <c r="F17" s="32" t="s">
        <v>26</v>
      </c>
      <c r="G17" s="32" t="s">
        <v>27</v>
      </c>
      <c r="H17" s="32" t="s">
        <v>26</v>
      </c>
      <c r="I17" s="32" t="s">
        <v>27</v>
      </c>
      <c r="J17" s="32" t="s">
        <v>26</v>
      </c>
      <c r="K17" s="32" t="s">
        <v>27</v>
      </c>
      <c r="L17" s="42" t="s">
        <v>26</v>
      </c>
      <c r="M17" s="42" t="s">
        <v>27</v>
      </c>
      <c r="N17" s="80"/>
      <c r="O17" s="80"/>
    </row>
    <row r="18" spans="1:15" x14ac:dyDescent="0.25">
      <c r="A18" s="1" t="s">
        <v>1</v>
      </c>
      <c r="B18" s="31">
        <f>'по регионам'!P7</f>
        <v>0</v>
      </c>
      <c r="C18" s="31">
        <f>'по регионам'!Q7</f>
        <v>0</v>
      </c>
      <c r="D18" s="31">
        <f>'по регионам'!AN7</f>
        <v>0</v>
      </c>
      <c r="E18" s="31">
        <f>'по регионам'!AO7</f>
        <v>0</v>
      </c>
      <c r="F18" s="31">
        <f>'по регионам'!BL7</f>
        <v>0</v>
      </c>
      <c r="G18" s="31">
        <f>'по регионам'!BM7</f>
        <v>0</v>
      </c>
      <c r="H18" s="31">
        <f>'по регионам'!CJ7</f>
        <v>0</v>
      </c>
      <c r="I18" s="31">
        <f>'по регионам'!CK7</f>
        <v>0</v>
      </c>
      <c r="J18" s="31">
        <f>'по регионам'!DH7</f>
        <v>1</v>
      </c>
      <c r="K18" s="31">
        <f>'по регионам'!DI7</f>
        <v>18</v>
      </c>
      <c r="L18" s="43">
        <f>B18+D18+F18+H18+J18</f>
        <v>1</v>
      </c>
      <c r="M18" s="43">
        <f>C18+E18+G18+I18+K18</f>
        <v>18</v>
      </c>
      <c r="N18" s="44">
        <f>'по регионам'!O7+'по регионам'!AM7+'по регионам'!BK7+'по регионам'!CI7+'по регионам'!DG7</f>
        <v>18</v>
      </c>
      <c r="O18" s="44">
        <f>'по регионам'!M7+'по регионам'!AK7+'по регионам'!BI7+'по регионам'!CG7+'по регионам'!DE7</f>
        <v>128</v>
      </c>
    </row>
    <row r="19" spans="1:15" x14ac:dyDescent="0.25">
      <c r="A19" s="1" t="s">
        <v>2</v>
      </c>
      <c r="B19" s="31">
        <f>'по регионам'!P8</f>
        <v>1</v>
      </c>
      <c r="C19" s="31">
        <f>'по регионам'!Q8</f>
        <v>18</v>
      </c>
      <c r="D19" s="31">
        <f>'по регионам'!AN8</f>
        <v>0</v>
      </c>
      <c r="E19" s="31">
        <f>'по регионам'!AO8</f>
        <v>0</v>
      </c>
      <c r="F19" s="31">
        <f>'по регионам'!BL8</f>
        <v>0</v>
      </c>
      <c r="G19" s="31">
        <f>'по регионам'!BM8</f>
        <v>0</v>
      </c>
      <c r="H19" s="31">
        <f>'по регионам'!CJ8</f>
        <v>0</v>
      </c>
      <c r="I19" s="31">
        <f>'по регионам'!CK8</f>
        <v>0</v>
      </c>
      <c r="J19" s="31">
        <f>'по регионам'!DH8</f>
        <v>0</v>
      </c>
      <c r="K19" s="31">
        <f>'по регионам'!DI8</f>
        <v>0</v>
      </c>
      <c r="L19" s="43">
        <f t="shared" ref="L19:L33" si="1">B19+D19+F19+H19+J19</f>
        <v>1</v>
      </c>
      <c r="M19" s="43">
        <f t="shared" ref="M19:M33" si="2">C19+E19+G19+I19+K19</f>
        <v>18</v>
      </c>
      <c r="N19" s="44">
        <f>'по регионам'!O8+'по регионам'!AM8+'по регионам'!BK8+'по регионам'!CI8+'по регионам'!DG8</f>
        <v>54.15</v>
      </c>
      <c r="O19" s="44">
        <f>'по регионам'!M8+'по регионам'!AK8+'по регионам'!BI8+'по регионам'!CG8+'по регионам'!DE8</f>
        <v>239</v>
      </c>
    </row>
    <row r="20" spans="1:15" x14ac:dyDescent="0.25">
      <c r="A20" s="1" t="s">
        <v>3</v>
      </c>
      <c r="B20" s="31">
        <f>'по регионам'!P9</f>
        <v>1</v>
      </c>
      <c r="C20" s="31">
        <f>'по регионам'!Q9</f>
        <v>18</v>
      </c>
      <c r="D20" s="31">
        <f>'по регионам'!AN9</f>
        <v>0</v>
      </c>
      <c r="E20" s="31">
        <f>'по регионам'!AO9</f>
        <v>0</v>
      </c>
      <c r="F20" s="31">
        <f>'по регионам'!BL9</f>
        <v>0</v>
      </c>
      <c r="G20" s="31">
        <f>'по регионам'!BM9</f>
        <v>0</v>
      </c>
      <c r="H20" s="31">
        <f>'по регионам'!CJ9</f>
        <v>0</v>
      </c>
      <c r="I20" s="31">
        <f>'по регионам'!CK9</f>
        <v>0</v>
      </c>
      <c r="J20" s="31">
        <f>'по регионам'!DH9</f>
        <v>0</v>
      </c>
      <c r="K20" s="31">
        <f>'по регионам'!DI9</f>
        <v>0</v>
      </c>
      <c r="L20" s="43">
        <f t="shared" si="1"/>
        <v>1</v>
      </c>
      <c r="M20" s="43">
        <f t="shared" si="2"/>
        <v>18</v>
      </c>
      <c r="N20" s="44">
        <f>'по регионам'!O9+'по регионам'!AM9+'по регионам'!BK9+'по регионам'!CI9+'по регионам'!DG9</f>
        <v>36</v>
      </c>
      <c r="O20" s="44">
        <f>'по регионам'!M9+'по регионам'!AK9+'по регионам'!BI9+'по регионам'!CG9+'по регионам'!DE9</f>
        <v>179</v>
      </c>
    </row>
    <row r="21" spans="1:15" x14ac:dyDescent="0.25">
      <c r="A21" s="1" t="s">
        <v>4</v>
      </c>
      <c r="B21" s="31">
        <f>'по регионам'!P10</f>
        <v>1</v>
      </c>
      <c r="C21" s="31">
        <f>'по регионам'!Q10</f>
        <v>18</v>
      </c>
      <c r="D21" s="31">
        <f>'по регионам'!AN10</f>
        <v>1</v>
      </c>
      <c r="E21" s="31">
        <f>'по регионам'!AO10</f>
        <v>9.1</v>
      </c>
      <c r="F21" s="31">
        <f>'по регионам'!BL10</f>
        <v>0</v>
      </c>
      <c r="G21" s="31">
        <f>'по регионам'!BM10</f>
        <v>0</v>
      </c>
      <c r="H21" s="31">
        <f>'по регионам'!CJ10</f>
        <v>0</v>
      </c>
      <c r="I21" s="31">
        <f>'по регионам'!CK10</f>
        <v>0</v>
      </c>
      <c r="J21" s="31">
        <f>'по регионам'!DH10</f>
        <v>0</v>
      </c>
      <c r="K21" s="31">
        <f>'по регионам'!DI10</f>
        <v>0</v>
      </c>
      <c r="L21" s="43">
        <f t="shared" si="1"/>
        <v>2</v>
      </c>
      <c r="M21" s="43">
        <f t="shared" si="2"/>
        <v>27.1</v>
      </c>
      <c r="N21" s="44">
        <f>'по регионам'!O10+'по регионам'!AM10+'по регионам'!BK10+'по регионам'!CI10+'по регионам'!DG10</f>
        <v>46.1</v>
      </c>
      <c r="O21" s="44">
        <f>'по регионам'!M10+'по регионам'!AK10+'по регионам'!BI10+'по регионам'!CG10+'по регионам'!DE10</f>
        <v>108.2</v>
      </c>
    </row>
    <row r="22" spans="1:15" x14ac:dyDescent="0.25">
      <c r="A22" s="1" t="s">
        <v>5</v>
      </c>
      <c r="B22" s="31">
        <f>'по регионам'!P11</f>
        <v>0</v>
      </c>
      <c r="C22" s="31">
        <f>'по регионам'!Q11</f>
        <v>0</v>
      </c>
      <c r="D22" s="31">
        <f>'по регионам'!AN11</f>
        <v>1</v>
      </c>
      <c r="E22" s="31">
        <f>'по регионам'!AO11</f>
        <v>18</v>
      </c>
      <c r="F22" s="31">
        <f>'по регионам'!BL11</f>
        <v>0</v>
      </c>
      <c r="G22" s="31">
        <f>'по регионам'!BM11</f>
        <v>0</v>
      </c>
      <c r="H22" s="31">
        <f>'по регионам'!CJ11</f>
        <v>0</v>
      </c>
      <c r="I22" s="31">
        <f>'по регионам'!CK11</f>
        <v>0</v>
      </c>
      <c r="J22" s="31">
        <f>'по регионам'!DH11</f>
        <v>0</v>
      </c>
      <c r="K22" s="31">
        <f>'по регионам'!DI11</f>
        <v>0</v>
      </c>
      <c r="L22" s="43">
        <f t="shared" si="1"/>
        <v>1</v>
      </c>
      <c r="M22" s="43">
        <f t="shared" si="2"/>
        <v>18</v>
      </c>
      <c r="N22" s="44">
        <f>'по регионам'!O11+'по регионам'!AM11+'по регионам'!BK11+'по регионам'!CI11+'по регионам'!DG11</f>
        <v>0</v>
      </c>
      <c r="O22" s="44">
        <f>'по регионам'!M11+'по регионам'!AK11+'по регионам'!BI11+'по регионам'!CG11+'по регионам'!DE11</f>
        <v>164.053</v>
      </c>
    </row>
    <row r="23" spans="1:15" x14ac:dyDescent="0.25">
      <c r="A23" s="1" t="s">
        <v>6</v>
      </c>
      <c r="B23" s="31">
        <f>'по регионам'!P12</f>
        <v>0</v>
      </c>
      <c r="C23" s="31">
        <f>'по регионам'!Q12</f>
        <v>0</v>
      </c>
      <c r="D23" s="31">
        <f>'по регионам'!AN12</f>
        <v>0</v>
      </c>
      <c r="E23" s="31">
        <f>'по регионам'!AO12</f>
        <v>0</v>
      </c>
      <c r="F23" s="31">
        <f>'по регионам'!BL12</f>
        <v>0</v>
      </c>
      <c r="G23" s="31">
        <f>'по регионам'!BM12</f>
        <v>0</v>
      </c>
      <c r="H23" s="31">
        <f>'по регионам'!CJ12</f>
        <v>1</v>
      </c>
      <c r="I23" s="31">
        <f>'по регионам'!CK12</f>
        <v>10</v>
      </c>
      <c r="J23" s="31">
        <f>'по регионам'!DH12</f>
        <v>0</v>
      </c>
      <c r="K23" s="31">
        <f>'по регионам'!DI12</f>
        <v>0</v>
      </c>
      <c r="L23" s="43">
        <f t="shared" si="1"/>
        <v>1</v>
      </c>
      <c r="M23" s="43">
        <f t="shared" si="2"/>
        <v>10</v>
      </c>
      <c r="N23" s="44">
        <f>'по регионам'!O12+'по регионам'!AM12+'по регионам'!BK12+'по регионам'!CI12+'по регионам'!DG12</f>
        <v>28</v>
      </c>
      <c r="O23" s="44">
        <f>'по регионам'!M12+'по регионам'!AK12+'по регионам'!BI12+'по регионам'!CG12+'по регионам'!DE12</f>
        <v>70.300000000000011</v>
      </c>
    </row>
    <row r="24" spans="1:15" x14ac:dyDescent="0.25">
      <c r="A24" s="1" t="s">
        <v>7</v>
      </c>
      <c r="B24" s="31">
        <f>'по регионам'!P13</f>
        <v>0</v>
      </c>
      <c r="C24" s="31">
        <f>'по регионам'!Q13</f>
        <v>0</v>
      </c>
      <c r="D24" s="31">
        <f>'по регионам'!AN13</f>
        <v>0</v>
      </c>
      <c r="E24" s="31">
        <f>'по регионам'!AO13</f>
        <v>0</v>
      </c>
      <c r="F24" s="31">
        <f>'по регионам'!BL13</f>
        <v>0</v>
      </c>
      <c r="G24" s="31">
        <f>'по регионам'!BM13</f>
        <v>0</v>
      </c>
      <c r="H24" s="31">
        <f>'по регионам'!CJ13</f>
        <v>0</v>
      </c>
      <c r="I24" s="31">
        <f>'по регионам'!CK13</f>
        <v>0</v>
      </c>
      <c r="J24" s="31">
        <f>'по регионам'!DH13</f>
        <v>1</v>
      </c>
      <c r="K24" s="31">
        <f>'по регионам'!DI13</f>
        <v>8</v>
      </c>
      <c r="L24" s="43">
        <f t="shared" si="1"/>
        <v>1</v>
      </c>
      <c r="M24" s="43">
        <f t="shared" si="2"/>
        <v>8</v>
      </c>
      <c r="N24" s="44">
        <f>'по регионам'!O13+'по регионам'!AM13+'по регионам'!BK13+'по регионам'!CI13+'по регионам'!DG13</f>
        <v>11.9</v>
      </c>
      <c r="O24" s="44">
        <f>'по регионам'!M13+'по регионам'!AK13+'по регионам'!BI13+'по регионам'!CG13+'по регионам'!DE13</f>
        <v>260.38</v>
      </c>
    </row>
    <row r="25" spans="1:15" x14ac:dyDescent="0.25">
      <c r="A25" s="1" t="s">
        <v>8</v>
      </c>
      <c r="B25" s="31">
        <f>'по регионам'!P14</f>
        <v>0</v>
      </c>
      <c r="C25" s="31">
        <f>'по регионам'!Q14</f>
        <v>0</v>
      </c>
      <c r="D25" s="31">
        <f>'по регионам'!AN14</f>
        <v>0</v>
      </c>
      <c r="E25" s="31">
        <f>'по регионам'!AO14</f>
        <v>0</v>
      </c>
      <c r="F25" s="31">
        <f>'по регионам'!BL14</f>
        <v>0</v>
      </c>
      <c r="G25" s="31">
        <f>'по регионам'!BM14</f>
        <v>0</v>
      </c>
      <c r="H25" s="31">
        <f>'по регионам'!CJ14</f>
        <v>0</v>
      </c>
      <c r="I25" s="31">
        <f>'по регионам'!CK14</f>
        <v>0</v>
      </c>
      <c r="J25" s="31">
        <f>'по регионам'!DH14</f>
        <v>0</v>
      </c>
      <c r="K25" s="31">
        <f>'по регионам'!DI14</f>
        <v>0</v>
      </c>
      <c r="L25" s="43">
        <f t="shared" si="1"/>
        <v>0</v>
      </c>
      <c r="M25" s="43">
        <f t="shared" si="2"/>
        <v>0</v>
      </c>
      <c r="N25" s="44">
        <f>'по регионам'!O14+'по регионам'!AM14+'по регионам'!BK14+'по регионам'!CI14+'по регионам'!DG14</f>
        <v>3</v>
      </c>
      <c r="O25" s="44">
        <f>'по регионам'!M14+'по регионам'!AK14+'по регионам'!BI14+'по регионам'!CG14+'по регионам'!DE14</f>
        <v>26.36</v>
      </c>
    </row>
    <row r="26" spans="1:15" x14ac:dyDescent="0.25">
      <c r="A26" s="1" t="s">
        <v>9</v>
      </c>
      <c r="B26" s="31">
        <f>'по регионам'!P15</f>
        <v>0</v>
      </c>
      <c r="C26" s="31">
        <f>'по регионам'!Q15</f>
        <v>0</v>
      </c>
      <c r="D26" s="31">
        <f>'по регионам'!AN15</f>
        <v>1</v>
      </c>
      <c r="E26" s="31">
        <f>'по регионам'!AO15</f>
        <v>12</v>
      </c>
      <c r="F26" s="31">
        <f>'по регионам'!BL15</f>
        <v>0</v>
      </c>
      <c r="G26" s="31">
        <f>'по регионам'!BM15</f>
        <v>0</v>
      </c>
      <c r="H26" s="31">
        <f>'по регионам'!CJ15</f>
        <v>0</v>
      </c>
      <c r="I26" s="31">
        <f>'по регионам'!CK15</f>
        <v>0</v>
      </c>
      <c r="J26" s="31">
        <f>'по регионам'!DH15</f>
        <v>2</v>
      </c>
      <c r="K26" s="31">
        <f>'по регионам'!DI15</f>
        <v>20.85</v>
      </c>
      <c r="L26" s="43">
        <f t="shared" si="1"/>
        <v>3</v>
      </c>
      <c r="M26" s="43">
        <f t="shared" si="2"/>
        <v>32.85</v>
      </c>
      <c r="N26" s="44">
        <f>'по регионам'!O15+'по регионам'!AM15+'по регионам'!BK15+'по регионам'!CI15+'по регионам'!DG15</f>
        <v>32.349999999999994</v>
      </c>
      <c r="O26" s="44">
        <f>'по регионам'!M15+'по регионам'!AK15+'по регионам'!BI15+'по регионам'!CG15+'по регионам'!DE15</f>
        <v>68.652000000000001</v>
      </c>
    </row>
    <row r="27" spans="1:15" x14ac:dyDescent="0.25">
      <c r="A27" s="1" t="s">
        <v>10</v>
      </c>
      <c r="B27" s="31">
        <f>'по регионам'!P16</f>
        <v>0</v>
      </c>
      <c r="C27" s="31">
        <f>'по регионам'!Q16</f>
        <v>0</v>
      </c>
      <c r="D27" s="31">
        <f>'по регионам'!AN16</f>
        <v>0</v>
      </c>
      <c r="E27" s="31">
        <f>'по регионам'!AO16</f>
        <v>0</v>
      </c>
      <c r="F27" s="31">
        <f>'по регионам'!BL16</f>
        <v>0</v>
      </c>
      <c r="G27" s="31">
        <f>'по регионам'!BM16</f>
        <v>0</v>
      </c>
      <c r="H27" s="31">
        <f>'по регионам'!CJ16</f>
        <v>1</v>
      </c>
      <c r="I27" s="31">
        <f>'по регионам'!CK16</f>
        <v>8</v>
      </c>
      <c r="J27" s="31">
        <f>'по регионам'!DH16</f>
        <v>1</v>
      </c>
      <c r="K27" s="31">
        <f>'по регионам'!DI16</f>
        <v>3.5</v>
      </c>
      <c r="L27" s="43">
        <f t="shared" si="1"/>
        <v>2</v>
      </c>
      <c r="M27" s="43">
        <f t="shared" si="2"/>
        <v>11.5</v>
      </c>
      <c r="N27" s="44">
        <f>'по регионам'!O16+'по регионам'!AM16+'по регионам'!BK16+'по регионам'!CI16+'по регионам'!DG16</f>
        <v>26</v>
      </c>
      <c r="O27" s="44">
        <f>'по регионам'!M16+'по регионам'!AK16+'по регионам'!BI16+'по регионам'!CG16+'по регионам'!DE16</f>
        <v>183</v>
      </c>
    </row>
    <row r="28" spans="1:15" x14ac:dyDescent="0.25">
      <c r="A28" s="1" t="s">
        <v>11</v>
      </c>
      <c r="B28" s="31">
        <f>'по регионам'!P17</f>
        <v>0</v>
      </c>
      <c r="C28" s="31">
        <f>'по регионам'!Q17</f>
        <v>0</v>
      </c>
      <c r="D28" s="31">
        <f>'по регионам'!AN17</f>
        <v>0</v>
      </c>
      <c r="E28" s="31">
        <f>'по регионам'!AO17</f>
        <v>0</v>
      </c>
      <c r="F28" s="31">
        <f>'по регионам'!BL17</f>
        <v>0</v>
      </c>
      <c r="G28" s="31">
        <f>'по регионам'!BM17</f>
        <v>0</v>
      </c>
      <c r="H28" s="31">
        <f>'по регионам'!CJ17</f>
        <v>1</v>
      </c>
      <c r="I28" s="31">
        <f>'по регионам'!CK17</f>
        <v>7</v>
      </c>
      <c r="J28" s="31">
        <f>'по регионам'!DH17</f>
        <v>0</v>
      </c>
      <c r="K28" s="31">
        <f>'по регионам'!DI17</f>
        <v>0</v>
      </c>
      <c r="L28" s="43">
        <f t="shared" si="1"/>
        <v>1</v>
      </c>
      <c r="M28" s="43">
        <f t="shared" si="2"/>
        <v>7</v>
      </c>
      <c r="N28" s="44">
        <f>'по регионам'!O17+'по регионам'!AM17+'по регионам'!BK17+'по регионам'!CI17+'по регионам'!DG17</f>
        <v>27.73</v>
      </c>
      <c r="O28" s="44">
        <f>'по регионам'!M17+'по регионам'!AK17+'по регионам'!BI17+'по регионам'!CG17+'по регионам'!DE17</f>
        <v>56.3</v>
      </c>
    </row>
    <row r="29" spans="1:15" x14ac:dyDescent="0.25">
      <c r="A29" s="1" t="s">
        <v>12</v>
      </c>
      <c r="B29" s="31">
        <f>'по регионам'!P18</f>
        <v>0</v>
      </c>
      <c r="C29" s="31">
        <f>'по регионам'!Q18</f>
        <v>0</v>
      </c>
      <c r="D29" s="31">
        <f>'по регионам'!AN18</f>
        <v>0</v>
      </c>
      <c r="E29" s="31">
        <f>'по регионам'!AO18</f>
        <v>0</v>
      </c>
      <c r="F29" s="31">
        <f>'по регионам'!BL18</f>
        <v>0</v>
      </c>
      <c r="G29" s="31">
        <f>'по регионам'!BM18</f>
        <v>0</v>
      </c>
      <c r="H29" s="31">
        <f>'по регионам'!CJ18</f>
        <v>0</v>
      </c>
      <c r="I29" s="31">
        <f>'по регионам'!CK18</f>
        <v>0</v>
      </c>
      <c r="J29" s="31">
        <f>'по регионам'!DH18</f>
        <v>1</v>
      </c>
      <c r="K29" s="31">
        <f>'по регионам'!DI18</f>
        <v>15</v>
      </c>
      <c r="L29" s="43">
        <f t="shared" si="1"/>
        <v>1</v>
      </c>
      <c r="M29" s="43">
        <f t="shared" si="2"/>
        <v>15</v>
      </c>
      <c r="N29" s="44">
        <f>'по регионам'!O18+'по регионам'!AM18+'по регионам'!BK18+'по регионам'!CI18+'по регионам'!DG18</f>
        <v>0</v>
      </c>
      <c r="O29" s="44">
        <f>'по регионам'!M18+'по регионам'!AK18+'по регионам'!BI18+'по регионам'!CG18+'по регионам'!DE18</f>
        <v>14</v>
      </c>
    </row>
    <row r="30" spans="1:15" x14ac:dyDescent="0.25">
      <c r="A30" s="1" t="s">
        <v>13</v>
      </c>
      <c r="B30" s="31">
        <f>'по регионам'!P19</f>
        <v>0</v>
      </c>
      <c r="C30" s="31">
        <f>'по регионам'!Q19</f>
        <v>0</v>
      </c>
      <c r="D30" s="31">
        <f>'по регионам'!AN19</f>
        <v>1</v>
      </c>
      <c r="E30" s="31">
        <f>'по регионам'!AO19</f>
        <v>14</v>
      </c>
      <c r="F30" s="31">
        <f>'по регионам'!BL19</f>
        <v>2</v>
      </c>
      <c r="G30" s="31">
        <f>'по регионам'!BM19</f>
        <v>33.5</v>
      </c>
      <c r="H30" s="31">
        <f>'по регионам'!CJ19</f>
        <v>0</v>
      </c>
      <c r="I30" s="31">
        <f>'по регионам'!CK19</f>
        <v>0</v>
      </c>
      <c r="J30" s="31">
        <f>'по регионам'!DH19</f>
        <v>0</v>
      </c>
      <c r="K30" s="31">
        <f>'по регионам'!DI19</f>
        <v>0</v>
      </c>
      <c r="L30" s="43">
        <f t="shared" si="1"/>
        <v>3</v>
      </c>
      <c r="M30" s="43">
        <f t="shared" si="2"/>
        <v>47.5</v>
      </c>
      <c r="N30" s="44">
        <f>'по регионам'!O19+'по регионам'!AM19+'по регионам'!BK19+'по регионам'!CI19+'по регионам'!DG19</f>
        <v>36.5</v>
      </c>
      <c r="O30" s="44">
        <f>'по регионам'!M19+'по регионам'!AK19+'по регионам'!BI19+'по регионам'!CG19+'по регионам'!DE19</f>
        <v>28</v>
      </c>
    </row>
    <row r="31" spans="1:15" x14ac:dyDescent="0.25">
      <c r="A31" s="1" t="s">
        <v>14</v>
      </c>
      <c r="B31" s="31">
        <f>'по регионам'!P20</f>
        <v>1</v>
      </c>
      <c r="C31" s="31">
        <f>'по регионам'!Q20</f>
        <v>18</v>
      </c>
      <c r="D31" s="31">
        <f>'по регионам'!AN20</f>
        <v>1</v>
      </c>
      <c r="E31" s="31">
        <f>'по регионам'!AO20</f>
        <v>18</v>
      </c>
      <c r="F31" s="31">
        <f>'по регионам'!BL20</f>
        <v>0</v>
      </c>
      <c r="G31" s="31">
        <f>'по регионам'!BM20</f>
        <v>0</v>
      </c>
      <c r="H31" s="31">
        <f>'по регионам'!CJ20</f>
        <v>1</v>
      </c>
      <c r="I31" s="31">
        <f>'по регионам'!CK20</f>
        <v>18.149999999999999</v>
      </c>
      <c r="J31" s="31">
        <f>'по регионам'!DH20</f>
        <v>1</v>
      </c>
      <c r="K31" s="31">
        <f>'по регионам'!DI20</f>
        <v>9.8000000000000007</v>
      </c>
      <c r="L31" s="43">
        <f t="shared" si="1"/>
        <v>4</v>
      </c>
      <c r="M31" s="43">
        <f t="shared" si="2"/>
        <v>63.95</v>
      </c>
      <c r="N31" s="44">
        <f>'по регионам'!O20+'по регионам'!AM20+'по регионам'!BK20+'по регионам'!CI20+'по регионам'!DG20</f>
        <v>32.15</v>
      </c>
      <c r="O31" s="44">
        <f>'по регионам'!M20+'по регионам'!AK20+'по регионам'!BI20+'по регионам'!CG20+'по регионам'!DE20</f>
        <v>109.05000000000001</v>
      </c>
    </row>
    <row r="32" spans="1:15" x14ac:dyDescent="0.25">
      <c r="A32" s="1" t="s">
        <v>15</v>
      </c>
      <c r="B32" s="31">
        <f>'по регионам'!P21</f>
        <v>0</v>
      </c>
      <c r="C32" s="31">
        <f>'по регионам'!Q21</f>
        <v>0</v>
      </c>
      <c r="D32" s="31">
        <f>'по регионам'!AN21</f>
        <v>0</v>
      </c>
      <c r="E32" s="31">
        <f>'по регионам'!AO21</f>
        <v>0</v>
      </c>
      <c r="F32" s="31">
        <f>'по регионам'!BL21</f>
        <v>0</v>
      </c>
      <c r="G32" s="31">
        <f>'по регионам'!BM21</f>
        <v>0</v>
      </c>
      <c r="H32" s="31">
        <f>'по регионам'!CJ21</f>
        <v>1</v>
      </c>
      <c r="I32" s="31">
        <f>'по регионам'!CK21</f>
        <v>7</v>
      </c>
      <c r="J32" s="31">
        <f>'по регионам'!DH21</f>
        <v>0</v>
      </c>
      <c r="K32" s="31">
        <f>'по регионам'!DI21</f>
        <v>0</v>
      </c>
      <c r="L32" s="43">
        <f t="shared" si="1"/>
        <v>1</v>
      </c>
      <c r="M32" s="43">
        <f t="shared" si="2"/>
        <v>7</v>
      </c>
      <c r="N32" s="44">
        <f>'по регионам'!O21+'по регионам'!AM21+'по регионам'!BK21+'по регионам'!CI21+'по регионам'!DG21</f>
        <v>18</v>
      </c>
      <c r="O32" s="44">
        <f>'по регионам'!M21+'по регионам'!AK21+'по регионам'!BI21+'по регионам'!CG21+'по регионам'!DE21</f>
        <v>71</v>
      </c>
    </row>
    <row r="33" spans="1:15" x14ac:dyDescent="0.25">
      <c r="A33" s="1" t="s">
        <v>16</v>
      </c>
      <c r="B33" s="31">
        <f>'по регионам'!P22</f>
        <v>0</v>
      </c>
      <c r="C33" s="31">
        <f>'по регионам'!Q22</f>
        <v>0</v>
      </c>
      <c r="D33" s="31">
        <f>'по регионам'!AN22</f>
        <v>0</v>
      </c>
      <c r="E33" s="31">
        <f>'по регионам'!AO22</f>
        <v>0</v>
      </c>
      <c r="F33" s="31">
        <f>'по регионам'!BL22</f>
        <v>0</v>
      </c>
      <c r="G33" s="31">
        <f>'по регионам'!BM22</f>
        <v>0</v>
      </c>
      <c r="H33" s="31">
        <f>'по регионам'!CJ22</f>
        <v>0</v>
      </c>
      <c r="I33" s="31">
        <f>'по регионам'!CK22</f>
        <v>0</v>
      </c>
      <c r="J33" s="31">
        <f>'по регионам'!DH22</f>
        <v>0</v>
      </c>
      <c r="K33" s="31">
        <f>'по регионам'!DI22</f>
        <v>0</v>
      </c>
      <c r="L33" s="43">
        <f t="shared" si="1"/>
        <v>0</v>
      </c>
      <c r="M33" s="43">
        <f t="shared" si="2"/>
        <v>0</v>
      </c>
      <c r="N33" s="44">
        <f>'по регионам'!O22+'по регионам'!AM22+'по регионам'!BK22+'по регионам'!CI22+'по регионам'!DG22</f>
        <v>7</v>
      </c>
      <c r="O33" s="44">
        <f>'по регионам'!M22+'по регионам'!AK22+'по регионам'!BI22+'по регионам'!CG22+'по регионам'!DE22</f>
        <v>79</v>
      </c>
    </row>
    <row r="34" spans="1:15" x14ac:dyDescent="0.25">
      <c r="A34" s="32" t="s">
        <v>17</v>
      </c>
      <c r="B34" s="32">
        <f t="shared" ref="B34:K34" si="3">SUM(B18:B33)</f>
        <v>4</v>
      </c>
      <c r="C34" s="32">
        <f t="shared" si="3"/>
        <v>72</v>
      </c>
      <c r="D34" s="32">
        <f t="shared" si="3"/>
        <v>5</v>
      </c>
      <c r="E34" s="32">
        <f t="shared" si="3"/>
        <v>71.099999999999994</v>
      </c>
      <c r="F34" s="32">
        <f t="shared" si="3"/>
        <v>2</v>
      </c>
      <c r="G34" s="32">
        <f t="shared" si="3"/>
        <v>33.5</v>
      </c>
      <c r="H34" s="32">
        <f t="shared" si="3"/>
        <v>5</v>
      </c>
      <c r="I34" s="32">
        <f t="shared" si="3"/>
        <v>50.15</v>
      </c>
      <c r="J34" s="32">
        <f t="shared" si="3"/>
        <v>7</v>
      </c>
      <c r="K34" s="32">
        <f t="shared" si="3"/>
        <v>75.149999999999991</v>
      </c>
      <c r="L34" s="42">
        <f t="shared" ref="L34:M34" si="4">SUM(L18:L33)</f>
        <v>23</v>
      </c>
      <c r="M34" s="42">
        <f t="shared" si="4"/>
        <v>301.89999999999998</v>
      </c>
      <c r="N34" s="42">
        <f>'по регионам'!O23+'по регионам'!AM23+'по регионам'!BK23+'по регионам'!CI23+'по регионам'!DG23</f>
        <v>376.88</v>
      </c>
      <c r="O34" s="42">
        <f>'по регионам'!M23+'по регионам'!AK23+'по регионам'!BI23+'по регионам'!CG23+'по регионам'!DE23</f>
        <v>1784.2950000000001</v>
      </c>
    </row>
  </sheetData>
  <mergeCells count="23">
    <mergeCell ref="A16:A17"/>
    <mergeCell ref="B16:C16"/>
    <mergeCell ref="D16:E16"/>
    <mergeCell ref="F16:G16"/>
    <mergeCell ref="H16:I16"/>
    <mergeCell ref="B4:B5"/>
    <mergeCell ref="A3:A5"/>
    <mergeCell ref="B3:C3"/>
    <mergeCell ref="D3:E3"/>
    <mergeCell ref="F3:S3"/>
    <mergeCell ref="D4:D5"/>
    <mergeCell ref="E4:E5"/>
    <mergeCell ref="F4:F5"/>
    <mergeCell ref="G4:G5"/>
    <mergeCell ref="H4:K4"/>
    <mergeCell ref="L4:O4"/>
    <mergeCell ref="N16:N17"/>
    <mergeCell ref="O16:O17"/>
    <mergeCell ref="P4:Q4"/>
    <mergeCell ref="R4:S4"/>
    <mergeCell ref="C4:C5"/>
    <mergeCell ref="L16:M16"/>
    <mergeCell ref="J16:K16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7"/>
  <sheetViews>
    <sheetView topLeftCell="A97" workbookViewId="0">
      <selection activeCell="B128" sqref="B128"/>
    </sheetView>
  </sheetViews>
  <sheetFormatPr defaultRowHeight="15" x14ac:dyDescent="0.25"/>
  <cols>
    <col min="1" max="1" width="6.5703125" style="14" bestFit="1" customWidth="1"/>
    <col min="2" max="2" width="59.28515625" style="7" customWidth="1"/>
    <col min="3" max="3" width="14.5703125" style="14" bestFit="1" customWidth="1"/>
  </cols>
  <sheetData>
    <row r="1" spans="1:3" x14ac:dyDescent="0.25">
      <c r="A1" s="8" t="s">
        <v>36</v>
      </c>
      <c r="B1" s="8" t="s">
        <v>37</v>
      </c>
      <c r="C1" s="8" t="s">
        <v>38</v>
      </c>
    </row>
    <row r="2" spans="1:3" x14ac:dyDescent="0.25">
      <c r="A2" s="8" t="s">
        <v>39</v>
      </c>
      <c r="B2" s="9" t="s">
        <v>40</v>
      </c>
      <c r="C2" s="10" t="s">
        <v>41</v>
      </c>
    </row>
    <row r="3" spans="1:3" ht="22.5" x14ac:dyDescent="0.25">
      <c r="A3" s="8"/>
      <c r="B3" s="11" t="s">
        <v>42</v>
      </c>
      <c r="C3" s="10" t="s">
        <v>41</v>
      </c>
    </row>
    <row r="4" spans="1:3" x14ac:dyDescent="0.25">
      <c r="A4" s="8"/>
      <c r="B4" s="11" t="s">
        <v>43</v>
      </c>
      <c r="C4" s="10" t="s">
        <v>41</v>
      </c>
    </row>
    <row r="5" spans="1:3" x14ac:dyDescent="0.25">
      <c r="A5" s="8"/>
      <c r="B5" s="11" t="s">
        <v>44</v>
      </c>
      <c r="C5" s="10" t="s">
        <v>41</v>
      </c>
    </row>
    <row r="6" spans="1:3" x14ac:dyDescent="0.25">
      <c r="A6" s="8" t="s">
        <v>45</v>
      </c>
      <c r="B6" s="9" t="s">
        <v>46</v>
      </c>
      <c r="C6" s="10" t="s">
        <v>47</v>
      </c>
    </row>
    <row r="7" spans="1:3" x14ac:dyDescent="0.25">
      <c r="A7" s="8"/>
      <c r="B7" s="11" t="s">
        <v>48</v>
      </c>
      <c r="C7" s="10" t="s">
        <v>47</v>
      </c>
    </row>
    <row r="8" spans="1:3" x14ac:dyDescent="0.25">
      <c r="A8" s="8"/>
      <c r="B8" s="11" t="s">
        <v>49</v>
      </c>
      <c r="C8" s="10" t="s">
        <v>47</v>
      </c>
    </row>
    <row r="9" spans="1:3" x14ac:dyDescent="0.25">
      <c r="A9" s="8"/>
      <c r="B9" s="11" t="s">
        <v>50</v>
      </c>
      <c r="C9" s="10" t="s">
        <v>47</v>
      </c>
    </row>
    <row r="10" spans="1:3" x14ac:dyDescent="0.25">
      <c r="A10" s="8"/>
      <c r="B10" s="11" t="s">
        <v>51</v>
      </c>
      <c r="C10" s="10" t="s">
        <v>47</v>
      </c>
    </row>
    <row r="11" spans="1:3" x14ac:dyDescent="0.25">
      <c r="A11" s="8"/>
      <c r="B11" s="11" t="s">
        <v>52</v>
      </c>
      <c r="C11" s="10" t="s">
        <v>47</v>
      </c>
    </row>
    <row r="12" spans="1:3" x14ac:dyDescent="0.25">
      <c r="A12" s="8" t="s">
        <v>53</v>
      </c>
      <c r="B12" s="9" t="s">
        <v>54</v>
      </c>
      <c r="C12" s="10" t="s">
        <v>47</v>
      </c>
    </row>
    <row r="13" spans="1:3" x14ac:dyDescent="0.25">
      <c r="A13" s="8"/>
      <c r="B13" s="11" t="s">
        <v>55</v>
      </c>
      <c r="C13" s="10" t="s">
        <v>47</v>
      </c>
    </row>
    <row r="14" spans="1:3" x14ac:dyDescent="0.25">
      <c r="A14" s="8"/>
      <c r="B14" s="11" t="s">
        <v>56</v>
      </c>
      <c r="C14" s="10" t="s">
        <v>47</v>
      </c>
    </row>
    <row r="15" spans="1:3" x14ac:dyDescent="0.25">
      <c r="A15" s="8"/>
      <c r="B15" s="11" t="s">
        <v>57</v>
      </c>
      <c r="C15" s="10" t="s">
        <v>47</v>
      </c>
    </row>
    <row r="16" spans="1:3" x14ac:dyDescent="0.25">
      <c r="A16" s="8"/>
      <c r="B16" s="11" t="s">
        <v>58</v>
      </c>
      <c r="C16" s="10" t="s">
        <v>47</v>
      </c>
    </row>
    <row r="17" spans="1:3" x14ac:dyDescent="0.25">
      <c r="A17" s="8"/>
      <c r="B17" s="11" t="s">
        <v>59</v>
      </c>
      <c r="C17" s="10" t="s">
        <v>47</v>
      </c>
    </row>
    <row r="18" spans="1:3" x14ac:dyDescent="0.25">
      <c r="A18" s="12"/>
      <c r="B18" s="11" t="s">
        <v>60</v>
      </c>
      <c r="C18" s="10" t="s">
        <v>47</v>
      </c>
    </row>
    <row r="19" spans="1:3" ht="22.5" x14ac:dyDescent="0.25">
      <c r="A19" s="8"/>
      <c r="B19" s="11" t="s">
        <v>61</v>
      </c>
      <c r="C19" s="10" t="s">
        <v>47</v>
      </c>
    </row>
    <row r="20" spans="1:3" x14ac:dyDescent="0.25">
      <c r="A20" s="8"/>
      <c r="B20" s="11" t="s">
        <v>62</v>
      </c>
      <c r="C20" s="10" t="s">
        <v>47</v>
      </c>
    </row>
    <row r="21" spans="1:3" x14ac:dyDescent="0.25">
      <c r="A21" s="8"/>
      <c r="B21" s="11" t="s">
        <v>63</v>
      </c>
      <c r="C21" s="10" t="s">
        <v>47</v>
      </c>
    </row>
    <row r="22" spans="1:3" x14ac:dyDescent="0.25">
      <c r="A22" s="8"/>
      <c r="B22" s="11" t="s">
        <v>64</v>
      </c>
      <c r="C22" s="10" t="s">
        <v>47</v>
      </c>
    </row>
    <row r="23" spans="1:3" x14ac:dyDescent="0.25">
      <c r="A23" s="8"/>
      <c r="B23" s="11" t="s">
        <v>65</v>
      </c>
      <c r="C23" s="10" t="s">
        <v>47</v>
      </c>
    </row>
    <row r="24" spans="1:3" x14ac:dyDescent="0.25">
      <c r="A24" s="8"/>
      <c r="B24" s="11" t="s">
        <v>66</v>
      </c>
      <c r="C24" s="10" t="s">
        <v>47</v>
      </c>
    </row>
    <row r="25" spans="1:3" x14ac:dyDescent="0.25">
      <c r="A25" s="8"/>
      <c r="B25" s="11" t="s">
        <v>67</v>
      </c>
      <c r="C25" s="10" t="s">
        <v>47</v>
      </c>
    </row>
    <row r="26" spans="1:3" x14ac:dyDescent="0.25">
      <c r="A26" s="8"/>
      <c r="B26" s="11" t="s">
        <v>68</v>
      </c>
      <c r="C26" s="10" t="s">
        <v>47</v>
      </c>
    </row>
    <row r="27" spans="1:3" x14ac:dyDescent="0.25">
      <c r="A27" s="8"/>
      <c r="B27" s="11" t="s">
        <v>69</v>
      </c>
      <c r="C27" s="10" t="s">
        <v>47</v>
      </c>
    </row>
    <row r="28" spans="1:3" x14ac:dyDescent="0.25">
      <c r="A28" s="8"/>
      <c r="B28" s="11" t="s">
        <v>70</v>
      </c>
      <c r="C28" s="10" t="s">
        <v>47</v>
      </c>
    </row>
    <row r="29" spans="1:3" x14ac:dyDescent="0.25">
      <c r="A29" s="8"/>
      <c r="B29" s="11" t="s">
        <v>71</v>
      </c>
      <c r="C29" s="10" t="s">
        <v>47</v>
      </c>
    </row>
    <row r="30" spans="1:3" x14ac:dyDescent="0.25">
      <c r="A30" s="8"/>
      <c r="B30" s="11" t="s">
        <v>72</v>
      </c>
      <c r="C30" s="10" t="s">
        <v>47</v>
      </c>
    </row>
    <row r="31" spans="1:3" x14ac:dyDescent="0.25">
      <c r="A31" s="8"/>
      <c r="B31" s="11" t="s">
        <v>73</v>
      </c>
      <c r="C31" s="10" t="s">
        <v>47</v>
      </c>
    </row>
    <row r="32" spans="1:3" x14ac:dyDescent="0.25">
      <c r="A32" s="8"/>
      <c r="B32" s="11" t="s">
        <v>74</v>
      </c>
      <c r="C32" s="10" t="s">
        <v>47</v>
      </c>
    </row>
    <row r="33" spans="1:3" x14ac:dyDescent="0.25">
      <c r="A33" s="8"/>
      <c r="B33" s="11" t="s">
        <v>75</v>
      </c>
      <c r="C33" s="10" t="s">
        <v>47</v>
      </c>
    </row>
    <row r="34" spans="1:3" x14ac:dyDescent="0.25">
      <c r="A34" s="8"/>
      <c r="B34" s="11" t="s">
        <v>76</v>
      </c>
      <c r="C34" s="10" t="s">
        <v>47</v>
      </c>
    </row>
    <row r="35" spans="1:3" x14ac:dyDescent="0.25">
      <c r="A35" s="8"/>
      <c r="B35" s="11" t="s">
        <v>77</v>
      </c>
      <c r="C35" s="10" t="s">
        <v>47</v>
      </c>
    </row>
    <row r="36" spans="1:3" x14ac:dyDescent="0.25">
      <c r="A36" s="8"/>
      <c r="B36" s="11" t="s">
        <v>78</v>
      </c>
      <c r="C36" s="10" t="s">
        <v>47</v>
      </c>
    </row>
    <row r="37" spans="1:3" x14ac:dyDescent="0.25">
      <c r="A37" s="8" t="s">
        <v>79</v>
      </c>
      <c r="B37" s="9" t="s">
        <v>80</v>
      </c>
      <c r="C37" s="10" t="s">
        <v>47</v>
      </c>
    </row>
    <row r="38" spans="1:3" ht="21" x14ac:dyDescent="0.25">
      <c r="A38" s="8" t="s">
        <v>81</v>
      </c>
      <c r="B38" s="9" t="s">
        <v>82</v>
      </c>
      <c r="C38" s="10" t="s">
        <v>47</v>
      </c>
    </row>
    <row r="39" spans="1:3" x14ac:dyDescent="0.25">
      <c r="A39" s="8"/>
      <c r="B39" s="11" t="s">
        <v>83</v>
      </c>
      <c r="C39" s="10" t="s">
        <v>47</v>
      </c>
    </row>
    <row r="40" spans="1:3" x14ac:dyDescent="0.25">
      <c r="A40" s="8"/>
      <c r="B40" s="11" t="s">
        <v>84</v>
      </c>
      <c r="C40" s="10" t="s">
        <v>47</v>
      </c>
    </row>
    <row r="41" spans="1:3" x14ac:dyDescent="0.25">
      <c r="A41" s="8"/>
      <c r="B41" s="11" t="s">
        <v>85</v>
      </c>
      <c r="C41" s="10" t="s">
        <v>47</v>
      </c>
    </row>
    <row r="42" spans="1:3" x14ac:dyDescent="0.25">
      <c r="A42" s="8"/>
      <c r="B42" s="11" t="s">
        <v>86</v>
      </c>
      <c r="C42" s="10" t="s">
        <v>47</v>
      </c>
    </row>
    <row r="43" spans="1:3" x14ac:dyDescent="0.25">
      <c r="A43" s="8" t="s">
        <v>87</v>
      </c>
      <c r="B43" s="9" t="s">
        <v>88</v>
      </c>
      <c r="C43" s="10" t="s">
        <v>88</v>
      </c>
    </row>
    <row r="44" spans="1:3" x14ac:dyDescent="0.25">
      <c r="A44" s="12"/>
      <c r="B44" s="11" t="s">
        <v>89</v>
      </c>
      <c r="C44" s="10" t="s">
        <v>88</v>
      </c>
    </row>
    <row r="45" spans="1:3" x14ac:dyDescent="0.25">
      <c r="A45" s="12"/>
      <c r="B45" s="11" t="s">
        <v>90</v>
      </c>
      <c r="C45" s="10" t="s">
        <v>88</v>
      </c>
    </row>
    <row r="46" spans="1:3" x14ac:dyDescent="0.25">
      <c r="A46" s="12"/>
      <c r="B46" s="11" t="s">
        <v>91</v>
      </c>
      <c r="C46" s="10" t="s">
        <v>88</v>
      </c>
    </row>
    <row r="47" spans="1:3" x14ac:dyDescent="0.25">
      <c r="A47" s="8" t="s">
        <v>92</v>
      </c>
      <c r="B47" s="9" t="s">
        <v>93</v>
      </c>
      <c r="C47" s="10" t="s">
        <v>94</v>
      </c>
    </row>
    <row r="48" spans="1:3" x14ac:dyDescent="0.25">
      <c r="A48" s="12"/>
      <c r="B48" s="11" t="s">
        <v>95</v>
      </c>
      <c r="C48" s="10" t="s">
        <v>94</v>
      </c>
    </row>
    <row r="49" spans="1:3" x14ac:dyDescent="0.25">
      <c r="A49" s="87"/>
      <c r="B49" s="11" t="s">
        <v>96</v>
      </c>
      <c r="C49" s="10" t="s">
        <v>94</v>
      </c>
    </row>
    <row r="50" spans="1:3" x14ac:dyDescent="0.25">
      <c r="A50" s="87"/>
      <c r="B50" s="11" t="s">
        <v>97</v>
      </c>
      <c r="C50" s="10" t="s">
        <v>94</v>
      </c>
    </row>
    <row r="51" spans="1:3" x14ac:dyDescent="0.25">
      <c r="A51" s="12"/>
      <c r="B51" s="11" t="s">
        <v>98</v>
      </c>
      <c r="C51" s="10" t="s">
        <v>94</v>
      </c>
    </row>
    <row r="52" spans="1:3" x14ac:dyDescent="0.25">
      <c r="A52" s="8" t="s">
        <v>99</v>
      </c>
      <c r="B52" s="9" t="s">
        <v>100</v>
      </c>
      <c r="C52" s="13" t="s">
        <v>101</v>
      </c>
    </row>
    <row r="53" spans="1:3" x14ac:dyDescent="0.25">
      <c r="A53" s="12"/>
      <c r="B53" s="11" t="s">
        <v>102</v>
      </c>
      <c r="C53" s="13" t="s">
        <v>101</v>
      </c>
    </row>
    <row r="54" spans="1:3" x14ac:dyDescent="0.25">
      <c r="A54" s="12"/>
      <c r="B54" s="11" t="s">
        <v>103</v>
      </c>
      <c r="C54" s="13" t="s">
        <v>101</v>
      </c>
    </row>
    <row r="55" spans="1:3" x14ac:dyDescent="0.25">
      <c r="A55" s="12"/>
      <c r="B55" s="11" t="s">
        <v>104</v>
      </c>
      <c r="C55" s="13" t="s">
        <v>101</v>
      </c>
    </row>
    <row r="56" spans="1:3" x14ac:dyDescent="0.25">
      <c r="A56" s="12"/>
      <c r="B56" s="11" t="s">
        <v>105</v>
      </c>
      <c r="C56" s="13" t="s">
        <v>101</v>
      </c>
    </row>
    <row r="57" spans="1:3" x14ac:dyDescent="0.25">
      <c r="A57" s="12"/>
      <c r="B57" s="11" t="s">
        <v>106</v>
      </c>
      <c r="C57" s="13" t="s">
        <v>101</v>
      </c>
    </row>
    <row r="58" spans="1:3" x14ac:dyDescent="0.25">
      <c r="A58" s="8" t="s">
        <v>107</v>
      </c>
      <c r="B58" s="9" t="s">
        <v>108</v>
      </c>
      <c r="C58" s="10" t="s">
        <v>109</v>
      </c>
    </row>
    <row r="59" spans="1:3" x14ac:dyDescent="0.25">
      <c r="A59" s="12"/>
      <c r="B59" s="11" t="s">
        <v>110</v>
      </c>
      <c r="C59" s="10" t="s">
        <v>109</v>
      </c>
    </row>
    <row r="60" spans="1:3" x14ac:dyDescent="0.25">
      <c r="A60" s="12"/>
      <c r="B60" s="11" t="s">
        <v>111</v>
      </c>
      <c r="C60" s="10" t="s">
        <v>109</v>
      </c>
    </row>
    <row r="61" spans="1:3" x14ac:dyDescent="0.25">
      <c r="A61" s="8" t="s">
        <v>112</v>
      </c>
      <c r="B61" s="9" t="s">
        <v>113</v>
      </c>
      <c r="C61" s="10" t="s">
        <v>114</v>
      </c>
    </row>
    <row r="62" spans="1:3" x14ac:dyDescent="0.25">
      <c r="A62" s="12"/>
      <c r="B62" s="11" t="s">
        <v>115</v>
      </c>
      <c r="C62" s="10" t="s">
        <v>114</v>
      </c>
    </row>
    <row r="63" spans="1:3" ht="22.5" x14ac:dyDescent="0.25">
      <c r="A63" s="12"/>
      <c r="B63" s="11" t="s">
        <v>116</v>
      </c>
      <c r="C63" s="10" t="s">
        <v>114</v>
      </c>
    </row>
    <row r="64" spans="1:3" x14ac:dyDescent="0.25">
      <c r="A64" s="12"/>
      <c r="B64" s="11" t="s">
        <v>117</v>
      </c>
      <c r="C64" s="10" t="s">
        <v>114</v>
      </c>
    </row>
    <row r="65" spans="1:3" x14ac:dyDescent="0.25">
      <c r="A65" s="12"/>
      <c r="B65" s="11" t="s">
        <v>114</v>
      </c>
      <c r="C65" s="10" t="s">
        <v>114</v>
      </c>
    </row>
    <row r="66" spans="1:3" ht="22.5" x14ac:dyDescent="0.25">
      <c r="A66" s="12"/>
      <c r="B66" s="11" t="s">
        <v>118</v>
      </c>
      <c r="C66" s="10" t="s">
        <v>114</v>
      </c>
    </row>
    <row r="67" spans="1:3" x14ac:dyDescent="0.25">
      <c r="A67" s="12"/>
      <c r="B67" s="11" t="s">
        <v>119</v>
      </c>
      <c r="C67" s="10" t="s">
        <v>114</v>
      </c>
    </row>
    <row r="68" spans="1:3" x14ac:dyDescent="0.25">
      <c r="A68" s="8" t="s">
        <v>120</v>
      </c>
      <c r="B68" s="9" t="s">
        <v>121</v>
      </c>
      <c r="C68" s="10" t="s">
        <v>109</v>
      </c>
    </row>
    <row r="69" spans="1:3" x14ac:dyDescent="0.25">
      <c r="A69" s="12"/>
      <c r="B69" s="11" t="s">
        <v>122</v>
      </c>
      <c r="C69" s="10" t="s">
        <v>109</v>
      </c>
    </row>
    <row r="70" spans="1:3" ht="22.5" x14ac:dyDescent="0.25">
      <c r="A70" s="12"/>
      <c r="B70" s="11" t="s">
        <v>123</v>
      </c>
      <c r="C70" s="10" t="s">
        <v>109</v>
      </c>
    </row>
    <row r="71" spans="1:3" ht="22.5" x14ac:dyDescent="0.25">
      <c r="A71" s="12"/>
      <c r="B71" s="11" t="s">
        <v>124</v>
      </c>
      <c r="C71" s="10" t="s">
        <v>109</v>
      </c>
    </row>
    <row r="72" spans="1:3" x14ac:dyDescent="0.25">
      <c r="A72" s="8" t="s">
        <v>125</v>
      </c>
      <c r="B72" s="9" t="s">
        <v>126</v>
      </c>
      <c r="C72" s="10" t="s">
        <v>109</v>
      </c>
    </row>
    <row r="73" spans="1:3" x14ac:dyDescent="0.25">
      <c r="A73" s="8" t="s">
        <v>127</v>
      </c>
      <c r="B73" s="9" t="s">
        <v>128</v>
      </c>
      <c r="C73" s="10" t="s">
        <v>109</v>
      </c>
    </row>
    <row r="74" spans="1:3" x14ac:dyDescent="0.25">
      <c r="A74" s="8"/>
      <c r="B74" s="11" t="s">
        <v>129</v>
      </c>
      <c r="C74" s="10" t="s">
        <v>109</v>
      </c>
    </row>
    <row r="75" spans="1:3" x14ac:dyDescent="0.25">
      <c r="A75" s="8"/>
      <c r="B75" s="11" t="s">
        <v>130</v>
      </c>
      <c r="C75" s="10" t="s">
        <v>109</v>
      </c>
    </row>
    <row r="76" spans="1:3" ht="22.5" x14ac:dyDescent="0.25">
      <c r="A76" s="8"/>
      <c r="B76" s="11" t="s">
        <v>131</v>
      </c>
      <c r="C76" s="10" t="s">
        <v>109</v>
      </c>
    </row>
    <row r="77" spans="1:3" x14ac:dyDescent="0.25">
      <c r="A77" s="8"/>
      <c r="B77" s="11" t="s">
        <v>132</v>
      </c>
      <c r="C77" s="10" t="s">
        <v>109</v>
      </c>
    </row>
    <row r="78" spans="1:3" x14ac:dyDescent="0.25">
      <c r="A78" s="8"/>
      <c r="B78" s="11" t="s">
        <v>133</v>
      </c>
      <c r="C78" s="10" t="s">
        <v>109</v>
      </c>
    </row>
    <row r="79" spans="1:3" x14ac:dyDescent="0.25">
      <c r="A79" s="8"/>
      <c r="B79" s="11" t="s">
        <v>134</v>
      </c>
      <c r="C79" s="10" t="s">
        <v>109</v>
      </c>
    </row>
    <row r="80" spans="1:3" x14ac:dyDescent="0.25">
      <c r="A80" s="8"/>
      <c r="B80" s="11" t="s">
        <v>135</v>
      </c>
      <c r="C80" s="10" t="s">
        <v>109</v>
      </c>
    </row>
    <row r="81" spans="1:3" x14ac:dyDescent="0.25">
      <c r="A81" s="88" t="s">
        <v>136</v>
      </c>
      <c r="B81" s="9" t="s">
        <v>137</v>
      </c>
      <c r="C81" s="10" t="s">
        <v>109</v>
      </c>
    </row>
    <row r="82" spans="1:3" x14ac:dyDescent="0.25">
      <c r="A82" s="88"/>
      <c r="B82" s="9" t="s">
        <v>138</v>
      </c>
      <c r="C82" s="10" t="s">
        <v>109</v>
      </c>
    </row>
    <row r="83" spans="1:3" x14ac:dyDescent="0.25">
      <c r="A83" s="8"/>
      <c r="B83" s="11" t="s">
        <v>139</v>
      </c>
      <c r="C83" s="10" t="s">
        <v>109</v>
      </c>
    </row>
    <row r="84" spans="1:3" x14ac:dyDescent="0.25">
      <c r="A84" s="8"/>
      <c r="B84" s="11" t="s">
        <v>140</v>
      </c>
      <c r="C84" s="10" t="s">
        <v>109</v>
      </c>
    </row>
    <row r="85" spans="1:3" ht="22.5" x14ac:dyDescent="0.25">
      <c r="A85" s="8"/>
      <c r="B85" s="11" t="s">
        <v>141</v>
      </c>
      <c r="C85" s="10" t="s">
        <v>109</v>
      </c>
    </row>
    <row r="86" spans="1:3" x14ac:dyDescent="0.25">
      <c r="A86" s="8"/>
      <c r="B86" s="11" t="s">
        <v>142</v>
      </c>
      <c r="C86" s="10" t="s">
        <v>109</v>
      </c>
    </row>
    <row r="87" spans="1:3" x14ac:dyDescent="0.25">
      <c r="A87" s="8"/>
      <c r="B87" s="11" t="s">
        <v>143</v>
      </c>
      <c r="C87" s="10" t="s">
        <v>109</v>
      </c>
    </row>
    <row r="88" spans="1:3" ht="22.5" x14ac:dyDescent="0.25">
      <c r="A88" s="8"/>
      <c r="B88" s="11" t="s">
        <v>144</v>
      </c>
      <c r="C88" s="10" t="s">
        <v>109</v>
      </c>
    </row>
    <row r="89" spans="1:3" ht="21" x14ac:dyDescent="0.25">
      <c r="A89" s="8" t="s">
        <v>145</v>
      </c>
      <c r="B89" s="9" t="s">
        <v>146</v>
      </c>
      <c r="C89" s="10" t="s">
        <v>109</v>
      </c>
    </row>
    <row r="90" spans="1:3" x14ac:dyDescent="0.25">
      <c r="A90" s="8" t="s">
        <v>147</v>
      </c>
      <c r="B90" s="9" t="s">
        <v>148</v>
      </c>
      <c r="C90" s="10" t="s">
        <v>109</v>
      </c>
    </row>
    <row r="91" spans="1:3" x14ac:dyDescent="0.25">
      <c r="A91" s="8" t="s">
        <v>149</v>
      </c>
      <c r="B91" s="9" t="s">
        <v>150</v>
      </c>
      <c r="C91" s="10" t="s">
        <v>109</v>
      </c>
    </row>
    <row r="92" spans="1:3" x14ac:dyDescent="0.25">
      <c r="A92" s="8"/>
      <c r="B92" s="11" t="s">
        <v>151</v>
      </c>
      <c r="C92" s="10" t="s">
        <v>109</v>
      </c>
    </row>
    <row r="93" spans="1:3" x14ac:dyDescent="0.25">
      <c r="A93" s="8"/>
      <c r="B93" s="11" t="s">
        <v>152</v>
      </c>
      <c r="C93" s="10" t="s">
        <v>109</v>
      </c>
    </row>
    <row r="94" spans="1:3" x14ac:dyDescent="0.25">
      <c r="A94" s="8"/>
      <c r="B94" s="11" t="s">
        <v>153</v>
      </c>
      <c r="C94" s="10" t="s">
        <v>109</v>
      </c>
    </row>
    <row r="95" spans="1:3" x14ac:dyDescent="0.25">
      <c r="A95" s="8" t="s">
        <v>154</v>
      </c>
      <c r="B95" s="9" t="s">
        <v>155</v>
      </c>
      <c r="C95" s="10" t="s">
        <v>109</v>
      </c>
    </row>
    <row r="96" spans="1:3" x14ac:dyDescent="0.25">
      <c r="A96" s="8"/>
      <c r="B96" s="11" t="s">
        <v>156</v>
      </c>
      <c r="C96" s="10" t="s">
        <v>109</v>
      </c>
    </row>
    <row r="97" spans="1:3" ht="22.5" x14ac:dyDescent="0.25">
      <c r="A97" s="8"/>
      <c r="B97" s="11" t="s">
        <v>157</v>
      </c>
      <c r="C97" s="10" t="s">
        <v>109</v>
      </c>
    </row>
    <row r="98" spans="1:3" x14ac:dyDescent="0.25">
      <c r="A98" s="8"/>
      <c r="B98" s="11" t="s">
        <v>158</v>
      </c>
      <c r="C98" s="10" t="s">
        <v>109</v>
      </c>
    </row>
    <row r="99" spans="1:3" x14ac:dyDescent="0.25">
      <c r="A99" s="8"/>
      <c r="B99" s="11" t="s">
        <v>159</v>
      </c>
      <c r="C99" s="10" t="s">
        <v>109</v>
      </c>
    </row>
    <row r="100" spans="1:3" x14ac:dyDescent="0.25">
      <c r="A100" s="8" t="s">
        <v>160</v>
      </c>
      <c r="B100" s="9" t="s">
        <v>161</v>
      </c>
      <c r="C100" s="10" t="s">
        <v>109</v>
      </c>
    </row>
    <row r="101" spans="1:3" x14ac:dyDescent="0.25">
      <c r="A101" s="12"/>
      <c r="B101" s="11" t="s">
        <v>162</v>
      </c>
      <c r="C101" s="10" t="s">
        <v>109</v>
      </c>
    </row>
    <row r="102" spans="1:3" x14ac:dyDescent="0.25">
      <c r="A102" s="12"/>
      <c r="B102" s="11" t="s">
        <v>163</v>
      </c>
      <c r="C102" s="10" t="s">
        <v>109</v>
      </c>
    </row>
    <row r="103" spans="1:3" x14ac:dyDescent="0.25">
      <c r="A103" s="12"/>
      <c r="B103" s="11" t="s">
        <v>164</v>
      </c>
      <c r="C103" s="10" t="s">
        <v>109</v>
      </c>
    </row>
    <row r="104" spans="1:3" ht="21" x14ac:dyDescent="0.25">
      <c r="A104" s="8" t="s">
        <v>165</v>
      </c>
      <c r="B104" s="9" t="s">
        <v>166</v>
      </c>
      <c r="C104" s="10" t="s">
        <v>109</v>
      </c>
    </row>
    <row r="105" spans="1:3" x14ac:dyDescent="0.25">
      <c r="A105" s="8"/>
      <c r="B105" s="11" t="s">
        <v>167</v>
      </c>
      <c r="C105" s="10" t="s">
        <v>109</v>
      </c>
    </row>
    <row r="106" spans="1:3" ht="22.5" x14ac:dyDescent="0.25">
      <c r="A106" s="8"/>
      <c r="B106" s="11" t="s">
        <v>168</v>
      </c>
      <c r="C106" s="10" t="s">
        <v>109</v>
      </c>
    </row>
    <row r="107" spans="1:3" x14ac:dyDescent="0.25">
      <c r="A107" s="8" t="s">
        <v>169</v>
      </c>
      <c r="B107" s="9" t="s">
        <v>170</v>
      </c>
      <c r="C107" s="10" t="s">
        <v>109</v>
      </c>
    </row>
    <row r="111" spans="1:3" x14ac:dyDescent="0.25">
      <c r="B111" s="7" t="s">
        <v>28</v>
      </c>
    </row>
    <row r="112" spans="1:3" x14ac:dyDescent="0.25">
      <c r="B112" s="7" t="s">
        <v>29</v>
      </c>
    </row>
    <row r="113" spans="2:2" x14ac:dyDescent="0.25">
      <c r="B113" s="7" t="s">
        <v>30</v>
      </c>
    </row>
    <row r="114" spans="2:2" x14ac:dyDescent="0.25">
      <c r="B114" s="7" t="s">
        <v>31</v>
      </c>
    </row>
    <row r="115" spans="2:2" x14ac:dyDescent="0.25">
      <c r="B115" s="7" t="s">
        <v>32</v>
      </c>
    </row>
    <row r="116" spans="2:2" x14ac:dyDescent="0.25">
      <c r="B116" s="7" t="s">
        <v>33</v>
      </c>
    </row>
    <row r="117" spans="2:2" x14ac:dyDescent="0.25">
      <c r="B117" s="7" t="s">
        <v>34</v>
      </c>
    </row>
  </sheetData>
  <mergeCells count="2">
    <mergeCell ref="A49:A50"/>
    <mergeCell ref="A81:A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 регионам</vt:lpstr>
      <vt:lpstr>в разрезе отраслей</vt:lpstr>
      <vt:lpstr>СВОД</vt:lpstr>
      <vt:lpstr>отрасль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Владимировна Фелькер</dc:creator>
  <cp:lastModifiedBy>Жанара Асхаткызы Галымжан</cp:lastModifiedBy>
  <dcterms:created xsi:type="dcterms:W3CDTF">2017-09-04T12:41:47Z</dcterms:created>
  <dcterms:modified xsi:type="dcterms:W3CDTF">2017-10-04T10:04:46Z</dcterms:modified>
</cp:coreProperties>
</file>