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Приложение № 1" sheetId="1" r:id="rId1"/>
    <sheet name="Лист 1" sheetId="2" r:id="rId2"/>
  </sheets>
  <definedNames>
    <definedName name="_xlnm._FilterDatabase" localSheetId="1" hidden="1">'Лист 1'!$Y$1:$AA$52</definedName>
    <definedName name="_xlnm._FilterDatabase" localSheetId="0" hidden="1">'Приложение № 1'!$Y$1:$AA$59</definedName>
    <definedName name="_xlnm.Print_Area" localSheetId="1">'Лист 1'!$A$1:$AB$27</definedName>
    <definedName name="_xlnm.Print_Area" localSheetId="0">'Приложение № 1'!$A$1:$AB$34</definedName>
  </definedNames>
  <calcPr calcId="145621" refMode="R1C1"/>
</workbook>
</file>

<file path=xl/calcChain.xml><?xml version="1.0" encoding="utf-8"?>
<calcChain xmlns="http://schemas.openxmlformats.org/spreadsheetml/2006/main">
  <c r="R23" i="2" l="1"/>
  <c r="R22" i="2"/>
  <c r="R21" i="2"/>
  <c r="V30" i="1" l="1"/>
  <c r="W30" i="1"/>
  <c r="X30" i="1"/>
  <c r="U30" i="1"/>
  <c r="R28" i="1" l="1"/>
  <c r="R29" i="1"/>
  <c r="R27" i="1"/>
  <c r="Q25" i="1" l="1"/>
  <c r="Q24" i="1"/>
  <c r="Q23" i="1"/>
  <c r="V21" i="1" l="1"/>
</calcChain>
</file>

<file path=xl/sharedStrings.xml><?xml version="1.0" encoding="utf-8"?>
<sst xmlns="http://schemas.openxmlformats.org/spreadsheetml/2006/main" count="249" uniqueCount="101">
  <si>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</si>
  <si>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</si>
  <si>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</si>
  <si>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</si>
  <si>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</si>
  <si>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</si>
  <si>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</si>
  <si>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</si>
  <si>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</si>
  <si>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</si>
  <si>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</si>
  <si>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</si>
  <si>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</si>
  <si>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</si>
  <si>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</si>
  <si>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</si>
  <si>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</si>
  <si>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</si>
  <si>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</si>
  <si>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</si>
  <si>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</si>
  <si>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</si>
  <si>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</si>
  <si>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</si>
  <si>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</si>
  <si>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</si>
  <si>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</si>
  <si>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</si>
  <si>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</si>
  <si>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</si>
  <si>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Исполнитель: Главный менеджер Административного департамента Мырзалы М. тел. 8 (727) 244 55 66 (вн. 1107)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</si>
  <si>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</si>
  <si>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</si>
  <si>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</si>
  <si>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</si>
  <si>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</si>
  <si>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«У Т В Е Р Ж Д Е Н»</t>
  </si>
  <si>
    <t>решением Правления</t>
  </si>
  <si>
    <t>АО «Фонд развития предпринимательства «Даму»</t>
  </si>
  <si>
    <t>к протоколу заседания Правления</t>
  </si>
  <si>
    <t>1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</si>
  <si>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</si>
  <si>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>декабрь 2014 года</t>
  </si>
  <si>
    <t>Приложение № ____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</si>
  <si>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</si>
  <si>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за 2016 год до 15.03.2017г., за 2017 год до 15.03.2018г., за 2018 год до 15.03.2019г.</t>
  </si>
  <si>
    <t>январь 2015 года</t>
  </si>
  <si>
    <t>2015-2018</t>
  </si>
  <si>
    <t>Информация по планируемым долгосрочным закупкам товаров, работ и услуг АО "Фонд развития предпринимательства "Даму" на  2015-2018 годы</t>
  </si>
  <si>
    <t>с января 2015 года по май 2016 года</t>
  </si>
  <si>
    <t xml:space="preserve">Консалтинговые услуги для реализации программы лидеры конкурентоспособности Казахстана </t>
  </si>
  <si>
    <t>Қазақстанның бәсекеге жарамдылық лидрлері бағдарламасын жүзеге асыру үшін консалтингтік қызметтер</t>
  </si>
  <si>
    <t>70.22.11.10.00.00.00</t>
  </si>
  <si>
    <t>Услуги консультационные по стратегическому управлению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</si>
  <si>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</si>
  <si>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Стратегиялық басқару бойынша кеңестік қызметтер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</si>
  <si>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</si>
  <si>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№ 070/2014 от 06.11.2014г.</t>
  </si>
  <si>
    <t>02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</si>
  <si>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</si>
  <si>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</si>
  <si>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</si>
  <si>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</si>
  <si>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</si>
  <si>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</si>
  <si>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06 Из одного источника</t>
  </si>
  <si>
    <t>Одна услуга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</si>
  <si>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</si>
  <si>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</si>
  <si>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</si>
  <si>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</si>
  <si>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</si>
  <si>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</si>
  <si>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с даты подписания Договора по 31.12.2018г.</t>
  </si>
  <si>
    <t>85.59.19.10.00.00.00</t>
  </si>
  <si>
    <t>Қызметкерлердің дайындау, қайта дайындау және біліктіліктерін арттыру бойынша ағартушылық қызметтері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</si>
  <si>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</si>
  <si>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</si>
  <si>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</si>
  <si>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«Executive MBA» оқыту</t>
  </si>
  <si>
    <t>Обучение «Executive MBA»</t>
  </si>
  <si>
    <t>май 2016 года</t>
  </si>
  <si>
    <t>со 02.06.2016г. по  31.12.2017г.</t>
  </si>
  <si>
    <t xml:space="preserve">июль 2016 года </t>
  </si>
  <si>
    <t xml:space="preserve">октябрь 2016 года </t>
  </si>
  <si>
    <t xml:space="preserve">ноябрь 2016 года </t>
  </si>
  <si>
    <t>Услуги получения судебных документов, выдаваемых в судах Англии по Программе финансирования женщин предпринимателей в рамках сделки с ТОО «МФО «KMF (КМФ)» (программа ЕБРР)</t>
  </si>
  <si>
    <t>Услуги получения судебных документов, выдаваемых в судах Англии по Программе финансирования МСБ в рамках сделки с АО «ForteBank» (программа ЕБРР)</t>
  </si>
  <si>
    <t>Услуги получения судебных документов, выдаваемых в судах Англии по Программе финансирования МСБ в рамках сделки с АО «Банк Астаны» (программа ЕБРР)</t>
  </si>
  <si>
    <t xml:space="preserve"> «МФО «KMF (КМФ)» ЖШК келісім аясында әйел кәсіпкерлерді қаржыландыру бағдарламасы бойынша (ЕРДБ бағдарламасы) Англия соттарында берілетін соттық құжаттарды алу қызметтері</t>
  </si>
  <si>
    <t>«ForteBank» АҚ келісім аясында КОБ қаржыландыру бағдарламасы бойынша (ЕРДБ бағдарламасы) Англия соттарында берілетін соттық құжаттарды алу қызметтері</t>
  </si>
  <si>
    <t>«Астана Банкі» АҚ келісім аясында КОБ қаржыландыру бағдарламасы бойынша (ЕРДБ бағдарламасы) Англия соттарында берілетін соттық құжаттарды алу қызметтері</t>
  </si>
  <si>
    <t>октябрь 2015 года</t>
  </si>
  <si>
    <t>ноябрь 2015 года</t>
  </si>
  <si>
    <t>декабрь 2015 года</t>
  </si>
  <si>
    <t>с изменениями от 19.07.2016г. №052/2016</t>
  </si>
  <si>
    <t>с изменениями от 20.06.2017г. №047/2017</t>
  </si>
  <si>
    <t>Услуги получения судебных документов, выдаваемых в судах Англии по Программе финансирования МСБ в рамках сделки с АО «Банк Kassa Nova» (программа ЕБРР)</t>
  </si>
  <si>
    <t xml:space="preserve">июль 2017 года </t>
  </si>
  <si>
    <t>«Kassa Nova Банкі» АҚ келісім аясында КОБ қаржыландыру бағдарламасы бойынша (ЕРДБ бағдарламасы) Англия соттарында берілетін соттық құжаттарды алу қызметтері</t>
  </si>
  <si>
    <t>Исполнитель: Менеджер Административного департамента Кудайбергенова А. тел. 8 (727) 244 55 66 (вн. 1107)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</si>
</sst>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"/>
    <numFmt numFmtId="165" formatCode="00"/>
    <numFmt numFmtId="166" formatCode="000"/>
  </numFmts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3" fillId="0" borderId="0"/>
    <xf numFmtId="0" fontId="2" fillId="0" borderId="0"/>
    <xf numFmtId="0" fontId="3" fillId="0" borderId="0"/>
    <xf numFmtId="1" fontId="9" fillId="0" borderId="0">
      <alignment horizontal="center" vertical="top" wrapText="1"/>
    </xf>
    <xf numFmtId="165" fontId="9" fillId="0" borderId="15">
      <alignment horizontal="center" vertical="top" wrapText="1"/>
    </xf>
    <xf numFmtId="166" fontId="9" fillId="0" borderId="15">
      <alignment horizontal="center" vertical="top" wrapText="1"/>
    </xf>
    <xf numFmtId="166" fontId="9" fillId="0" borderId="15">
      <alignment horizontal="center" vertical="top" wrapText="1"/>
    </xf>
    <xf numFmtId="166" fontId="9" fillId="0" borderId="15">
      <alignment horizontal="center" vertical="top" wrapText="1"/>
    </xf>
    <xf numFmtId="1" fontId="9" fillId="0" borderId="0">
      <alignment horizontal="center" vertical="top" wrapText="1"/>
    </xf>
    <xf numFmtId="165" fontId="9" fillId="0" borderId="0">
      <alignment horizontal="center" vertical="top" wrapText="1"/>
    </xf>
    <xf numFmtId="166" fontId="9" fillId="0" borderId="0">
      <alignment horizontal="center" vertical="top" wrapText="1"/>
    </xf>
    <xf numFmtId="166" fontId="9" fillId="0" borderId="0">
      <alignment horizontal="center" vertical="top" wrapText="1"/>
    </xf>
    <xf numFmtId="166" fontId="9" fillId="0" borderId="0">
      <alignment horizontal="center" vertical="top" wrapText="1"/>
    </xf>
    <xf numFmtId="0" fontId="9" fillId="0" borderId="0">
      <alignment horizontal="left" vertical="top" wrapText="1"/>
    </xf>
    <xf numFmtId="0" fontId="9" fillId="0" borderId="0">
      <alignment horizontal="left" vertical="top" wrapText="1"/>
    </xf>
    <xf numFmtId="0" fontId="9" fillId="0" borderId="15">
      <alignment horizontal="left" vertical="top"/>
    </xf>
    <xf numFmtId="0" fontId="9" fillId="0" borderId="16">
      <alignment horizontal="center" vertical="top" wrapText="1"/>
    </xf>
    <xf numFmtId="0" fontId="9" fillId="0" borderId="0">
      <alignment horizontal="left" vertical="top"/>
    </xf>
    <xf numFmtId="0" fontId="9" fillId="0" borderId="17">
      <alignment horizontal="left" vertical="top"/>
    </xf>
    <xf numFmtId="0" fontId="10" fillId="2" borderId="15">
      <alignment horizontal="left" vertical="top" wrapText="1"/>
    </xf>
    <xf numFmtId="0" fontId="10" fillId="2" borderId="15">
      <alignment horizontal="left" vertical="top" wrapText="1"/>
    </xf>
    <xf numFmtId="0" fontId="11" fillId="0" borderId="15">
      <alignment horizontal="left" vertical="top" wrapText="1"/>
    </xf>
    <xf numFmtId="0" fontId="9" fillId="0" borderId="15">
      <alignment horizontal="left" vertical="top" wrapText="1"/>
    </xf>
    <xf numFmtId="0" fontId="12" fillId="0" borderId="15">
      <alignment horizontal="left" vertical="top" wrapText="1"/>
    </xf>
    <xf numFmtId="0" fontId="13" fillId="0" borderId="0"/>
    <xf numFmtId="0" fontId="14" fillId="0" borderId="0"/>
    <xf numFmtId="0" fontId="3" fillId="0" borderId="0"/>
    <xf numFmtId="0" fontId="15" fillId="0" borderId="0">
      <alignment horizontal="center" vertical="top"/>
    </xf>
    <xf numFmtId="0" fontId="9" fillId="0" borderId="18">
      <alignment horizontal="center" textRotation="90" wrapText="1"/>
    </xf>
    <xf numFmtId="0" fontId="9" fillId="0" borderId="18">
      <alignment horizontal="center" vertical="center" wrapText="1"/>
    </xf>
    <xf numFmtId="1" fontId="16" fillId="0" borderId="0">
      <alignment horizontal="center" vertical="top" wrapText="1"/>
    </xf>
    <xf numFmtId="165" fontId="16" fillId="0" borderId="15">
      <alignment horizontal="center" vertical="top" wrapText="1"/>
    </xf>
    <xf numFmtId="166" fontId="16" fillId="0" borderId="15">
      <alignment horizontal="center" vertical="top" wrapText="1"/>
    </xf>
    <xf numFmtId="166" fontId="16" fillId="0" borderId="15">
      <alignment horizontal="center" vertical="top" wrapText="1"/>
    </xf>
    <xf numFmtId="166" fontId="16" fillId="0" borderId="15">
      <alignment horizontal="center" vertical="top" wrapText="1"/>
    </xf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3" fontId="4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horizontal="center" vertical="top" wrapText="1"/>
    </xf>
    <xf numFmtId="3" fontId="5" fillId="0" borderId="0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14" fontId="5" fillId="0" borderId="0" xfId="1" applyNumberFormat="1" applyFont="1" applyFill="1" applyBorder="1" applyAlignment="1">
      <alignment horizontal="left" vertical="top"/>
    </xf>
    <xf numFmtId="3" fontId="5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4" fillId="0" borderId="2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164" fontId="8" fillId="0" borderId="27" xfId="89" applyNumberFormat="1" applyFont="1" applyFill="1" applyBorder="1" applyAlignment="1">
      <alignment horizontal="center" vertical="center" wrapText="1"/>
    </xf>
    <xf numFmtId="0" fontId="4" fillId="0" borderId="27" xfId="89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4" fillId="0" borderId="27" xfId="89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3" fontId="4" fillId="0" borderId="27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0" borderId="27" xfId="0" applyFill="1" applyBorder="1"/>
    <xf numFmtId="4" fontId="5" fillId="0" borderId="27" xfId="0" applyNumberFormat="1" applyFont="1" applyFill="1" applyBorder="1"/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top"/>
    </xf>
    <xf numFmtId="3" fontId="4" fillId="0" borderId="10" xfId="1" applyNumberFormat="1" applyFont="1" applyFill="1" applyBorder="1" applyAlignment="1">
      <alignment horizontal="center" vertical="top"/>
    </xf>
    <xf numFmtId="3" fontId="4" fillId="0" borderId="11" xfId="1" applyNumberFormat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</cellXfs>
  <cellStyles count="90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3" xfId="39"/>
    <cellStyle name="Обычный 10 3 2" xfId="40"/>
    <cellStyle name="Обычный 10 4" xfId="41"/>
    <cellStyle name="Обычный 10 4 2" xfId="42"/>
    <cellStyle name="Обычный 10 5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19" xfId="54"/>
    <cellStyle name="Обычный 19 2" xfId="55"/>
    <cellStyle name="Обычный 19 2 2" xfId="56"/>
    <cellStyle name="Обычный 19 3" xfId="5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1" xfId="89"/>
    <cellStyle name="Обычный 24" xfId="61"/>
    <cellStyle name="Обычный 26" xfId="62"/>
    <cellStyle name="Обычный 26 2" xfId="63"/>
    <cellStyle name="Обычный 3" xfId="64"/>
    <cellStyle name="Обычный 3 4" xfId="65"/>
    <cellStyle name="Обычный 32" xfId="66"/>
    <cellStyle name="Обычный 33" xfId="67"/>
    <cellStyle name="Обычный 34" xfId="68"/>
    <cellStyle name="Обычный 35" xfId="69"/>
    <cellStyle name="Обычный 4" xfId="70"/>
    <cellStyle name="Обычный 4 2" xfId="71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9" xfId="80"/>
    <cellStyle name="Обычный 9 8" xfId="81"/>
    <cellStyle name="Обычный 9 9" xfId="82"/>
    <cellStyle name="Процентный 2" xfId="83"/>
    <cellStyle name="Стиль 1" xfId="84"/>
    <cellStyle name="Стиль 1 2" xfId="85"/>
    <cellStyle name="Финансовый 2" xfId="86"/>
    <cellStyle name="Финансовый 2 2" xfId="87"/>
    <cellStyle name="Финансовый 5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zoomScale="80" zoomScaleNormal="80" zoomScaleSheetLayoutView="70" zoomScalePageLayoutView="70" workbookViewId="0">
      <selection activeCell="I34" sqref="I34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6.85546875" style="2" customWidth="1" outlineLevel="1"/>
    <col min="3" max="3" width="7.5703125" style="2" customWidth="1" outlineLevel="1"/>
    <col min="4" max="4" width="7.42578125" style="2" customWidth="1"/>
    <col min="5" max="5" width="12.85546875" style="2" customWidth="1" outlineLevel="1"/>
    <col min="6" max="6" width="12.140625" style="2" customWidth="1" outlineLevel="1"/>
    <col min="7" max="7" width="12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0.85546875" style="2" customWidth="1" outlineLevel="1"/>
    <col min="12" max="12" width="7.8554687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6.28515625" style="2" customWidth="1" outlineLevel="1"/>
    <col min="19" max="19" width="16" style="2" customWidth="1" outlineLevel="1"/>
    <col min="20" max="20" width="14.140625" style="2" customWidth="1" outlineLevel="1"/>
    <col min="21" max="21" width="15.5703125" style="2" customWidth="1" outlineLevel="1"/>
    <col min="22" max="22" width="14.28515625" style="2" customWidth="1" outlineLevel="1"/>
    <col min="23" max="23" width="15.28515625" style="2" customWidth="1" outlineLevel="1"/>
    <col min="24" max="24" width="13.42578125" style="2" customWidth="1" outlineLevel="1"/>
    <col min="25" max="25" width="10" style="2" customWidth="1" outlineLevel="1"/>
    <col min="26" max="26" width="11.5703125" style="3" customWidth="1" outlineLevel="1"/>
    <col min="27" max="27" width="11" style="2" customWidth="1"/>
    <col min="28" max="28" width="5.8554687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68" t="s">
        <v>1</v>
      </c>
      <c r="B6" s="69"/>
      <c r="C6" s="70"/>
      <c r="D6" s="68" t="s">
        <v>2</v>
      </c>
      <c r="E6" s="69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71">
        <v>1</v>
      </c>
      <c r="B7" s="72"/>
      <c r="C7" s="73"/>
      <c r="D7" s="71">
        <v>2</v>
      </c>
      <c r="E7" s="72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74">
        <v>970840000277</v>
      </c>
      <c r="B8" s="75"/>
      <c r="C8" s="76"/>
      <c r="D8" s="74">
        <v>600500050605</v>
      </c>
      <c r="E8" s="75"/>
      <c r="F8" s="15" t="s">
        <v>6</v>
      </c>
      <c r="G8" s="16" t="s">
        <v>7</v>
      </c>
      <c r="H8" s="16" t="s">
        <v>47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43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57</v>
      </c>
      <c r="Z14" s="11"/>
      <c r="AA14" s="11"/>
      <c r="AB14" s="11"/>
    </row>
    <row r="15" spans="1:28" s="6" customFormat="1" ht="15.75">
      <c r="A15" s="5" t="s">
        <v>48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96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74" customHeight="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65" t="s">
        <v>20</v>
      </c>
      <c r="N18" s="66"/>
      <c r="O18" s="66"/>
      <c r="P18" s="67"/>
      <c r="Q18" s="59" t="s">
        <v>21</v>
      </c>
      <c r="R18" s="60"/>
      <c r="S18" s="60"/>
      <c r="T18" s="61"/>
      <c r="U18" s="65" t="s">
        <v>22</v>
      </c>
      <c r="V18" s="66"/>
      <c r="W18" s="66"/>
      <c r="X18" s="67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77">
        <v>1</v>
      </c>
      <c r="B19" s="79">
        <v>2</v>
      </c>
      <c r="C19" s="79">
        <v>3</v>
      </c>
      <c r="D19" s="79">
        <v>4</v>
      </c>
      <c r="E19" s="79">
        <v>5</v>
      </c>
      <c r="F19" s="79">
        <v>6</v>
      </c>
      <c r="G19" s="79">
        <v>7</v>
      </c>
      <c r="H19" s="79">
        <v>8</v>
      </c>
      <c r="I19" s="79">
        <v>9</v>
      </c>
      <c r="J19" s="79">
        <v>10</v>
      </c>
      <c r="K19" s="79">
        <v>11</v>
      </c>
      <c r="L19" s="83">
        <v>12</v>
      </c>
      <c r="M19" s="62">
        <v>13</v>
      </c>
      <c r="N19" s="63"/>
      <c r="O19" s="63"/>
      <c r="P19" s="64"/>
      <c r="Q19" s="62">
        <v>14</v>
      </c>
      <c r="R19" s="63"/>
      <c r="S19" s="63"/>
      <c r="T19" s="64"/>
      <c r="U19" s="62">
        <v>15</v>
      </c>
      <c r="V19" s="63"/>
      <c r="W19" s="63"/>
      <c r="X19" s="64"/>
      <c r="Y19" s="85">
        <v>16</v>
      </c>
      <c r="Z19" s="79">
        <v>17</v>
      </c>
      <c r="AA19" s="79">
        <v>18</v>
      </c>
      <c r="AB19" s="81">
        <v>19</v>
      </c>
    </row>
    <row r="20" spans="1:28" s="26" customFormat="1" ht="13.5" thickBot="1">
      <c r="A20" s="78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4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86"/>
      <c r="Z20" s="80"/>
      <c r="AA20" s="80"/>
      <c r="AB20" s="82"/>
    </row>
    <row r="21" spans="1:28" ht="206.25" customHeight="1" outlineLevel="1">
      <c r="A21" s="32">
        <v>1</v>
      </c>
      <c r="B21" s="45" t="s">
        <v>58</v>
      </c>
      <c r="C21" s="34" t="s">
        <v>29</v>
      </c>
      <c r="D21" s="32" t="s">
        <v>31</v>
      </c>
      <c r="E21" s="35" t="s">
        <v>32</v>
      </c>
      <c r="F21" s="35" t="s">
        <v>33</v>
      </c>
      <c r="G21" s="35" t="s">
        <v>34</v>
      </c>
      <c r="H21" s="35" t="s">
        <v>35</v>
      </c>
      <c r="I21" s="35" t="s">
        <v>44</v>
      </c>
      <c r="J21" s="35" t="s">
        <v>41</v>
      </c>
      <c r="K21" s="35" t="s">
        <v>27</v>
      </c>
      <c r="L21" s="36" t="s">
        <v>29</v>
      </c>
      <c r="M21" s="36"/>
      <c r="N21" s="36" t="s">
        <v>40</v>
      </c>
      <c r="O21" s="36" t="s">
        <v>40</v>
      </c>
      <c r="P21" s="36" t="s">
        <v>40</v>
      </c>
      <c r="Q21" s="36"/>
      <c r="R21" s="38">
        <v>12053571.43</v>
      </c>
      <c r="S21" s="38">
        <v>12053571.43</v>
      </c>
      <c r="T21" s="38">
        <v>12053571.43</v>
      </c>
      <c r="U21" s="39"/>
      <c r="V21" s="39">
        <f>P21*R21</f>
        <v>12053571.43</v>
      </c>
      <c r="W21" s="38">
        <v>12053571.43</v>
      </c>
      <c r="X21" s="38">
        <v>12053571.43</v>
      </c>
      <c r="Y21" s="32" t="s">
        <v>42</v>
      </c>
      <c r="Z21" s="33" t="s">
        <v>45</v>
      </c>
      <c r="AA21" s="36" t="s">
        <v>28</v>
      </c>
      <c r="AB21" s="37">
        <v>0</v>
      </c>
    </row>
    <row r="22" spans="1:28" ht="191.25" outlineLevel="1">
      <c r="A22" s="32">
        <v>2</v>
      </c>
      <c r="B22" s="45" t="s">
        <v>58</v>
      </c>
      <c r="C22" s="34" t="s">
        <v>29</v>
      </c>
      <c r="D22" s="32" t="s">
        <v>52</v>
      </c>
      <c r="E22" s="35" t="s">
        <v>55</v>
      </c>
      <c r="F22" s="35" t="s">
        <v>53</v>
      </c>
      <c r="G22" s="35" t="s">
        <v>56</v>
      </c>
      <c r="H22" s="35" t="s">
        <v>54</v>
      </c>
      <c r="I22" s="35" t="s">
        <v>51</v>
      </c>
      <c r="J22" s="35" t="s">
        <v>50</v>
      </c>
      <c r="K22" s="35" t="s">
        <v>27</v>
      </c>
      <c r="L22" s="36" t="s">
        <v>29</v>
      </c>
      <c r="M22" s="36" t="s">
        <v>40</v>
      </c>
      <c r="N22" s="36" t="s">
        <v>40</v>
      </c>
      <c r="O22" s="36"/>
      <c r="P22" s="36"/>
      <c r="Q22" s="38">
        <v>82142857.140000001</v>
      </c>
      <c r="R22" s="38">
        <v>136607142.86000001</v>
      </c>
      <c r="S22" s="38"/>
      <c r="T22" s="38"/>
      <c r="U22" s="38">
        <v>82142857.140000001</v>
      </c>
      <c r="V22" s="38">
        <v>136607142.86000001</v>
      </c>
      <c r="W22" s="42"/>
      <c r="X22" s="38"/>
      <c r="Y22" s="32" t="s">
        <v>46</v>
      </c>
      <c r="Z22" s="33" t="s">
        <v>49</v>
      </c>
      <c r="AA22" s="36" t="s">
        <v>28</v>
      </c>
      <c r="AB22" s="37">
        <v>30</v>
      </c>
    </row>
    <row r="23" spans="1:28" s="53" customFormat="1" ht="171.75" customHeight="1">
      <c r="A23" s="42">
        <v>3</v>
      </c>
      <c r="B23" s="45" t="s">
        <v>58</v>
      </c>
      <c r="C23" s="42" t="s">
        <v>29</v>
      </c>
      <c r="D23" s="46" t="s">
        <v>59</v>
      </c>
      <c r="E23" s="46" t="s">
        <v>60</v>
      </c>
      <c r="F23" s="46" t="s">
        <v>61</v>
      </c>
      <c r="G23" s="46" t="s">
        <v>60</v>
      </c>
      <c r="H23" s="46" t="s">
        <v>62</v>
      </c>
      <c r="I23" s="46" t="s">
        <v>63</v>
      </c>
      <c r="J23" s="46" t="s">
        <v>64</v>
      </c>
      <c r="K23" s="46" t="s">
        <v>65</v>
      </c>
      <c r="L23" s="47" t="s">
        <v>66</v>
      </c>
      <c r="M23" s="48">
        <v>1</v>
      </c>
      <c r="N23" s="54">
        <v>1</v>
      </c>
      <c r="O23" s="54">
        <v>1</v>
      </c>
      <c r="P23" s="54">
        <v>1</v>
      </c>
      <c r="Q23" s="49">
        <f>U23/M23</f>
        <v>270000</v>
      </c>
      <c r="R23" s="49">
        <v>10000</v>
      </c>
      <c r="S23" s="49">
        <v>10000</v>
      </c>
      <c r="T23" s="49">
        <v>10000</v>
      </c>
      <c r="U23" s="49">
        <v>270000</v>
      </c>
      <c r="V23" s="49">
        <v>10000</v>
      </c>
      <c r="W23" s="49">
        <v>10000</v>
      </c>
      <c r="X23" s="49">
        <v>10000</v>
      </c>
      <c r="Y23" s="50" t="s">
        <v>92</v>
      </c>
      <c r="Z23" s="42" t="s">
        <v>67</v>
      </c>
      <c r="AA23" s="51" t="s">
        <v>28</v>
      </c>
      <c r="AB23" s="52">
        <v>100</v>
      </c>
    </row>
    <row r="24" spans="1:28" s="53" customFormat="1" ht="127.5">
      <c r="A24" s="42">
        <v>4</v>
      </c>
      <c r="B24" s="45" t="s">
        <v>58</v>
      </c>
      <c r="C24" s="42" t="s">
        <v>29</v>
      </c>
      <c r="D24" s="46" t="s">
        <v>59</v>
      </c>
      <c r="E24" s="46" t="s">
        <v>60</v>
      </c>
      <c r="F24" s="46" t="s">
        <v>61</v>
      </c>
      <c r="G24" s="46" t="s">
        <v>60</v>
      </c>
      <c r="H24" s="46" t="s">
        <v>62</v>
      </c>
      <c r="I24" s="46" t="s">
        <v>68</v>
      </c>
      <c r="J24" s="46" t="s">
        <v>69</v>
      </c>
      <c r="K24" s="46" t="s">
        <v>65</v>
      </c>
      <c r="L24" s="47" t="s">
        <v>66</v>
      </c>
      <c r="M24" s="48">
        <v>1</v>
      </c>
      <c r="N24" s="54">
        <v>1</v>
      </c>
      <c r="O24" s="54">
        <v>1</v>
      </c>
      <c r="P24" s="54">
        <v>1</v>
      </c>
      <c r="Q24" s="49">
        <f>U24/M24</f>
        <v>270000</v>
      </c>
      <c r="R24" s="49">
        <v>10000</v>
      </c>
      <c r="S24" s="49">
        <v>10000</v>
      </c>
      <c r="T24" s="49">
        <v>10000</v>
      </c>
      <c r="U24" s="49">
        <v>270000</v>
      </c>
      <c r="V24" s="49">
        <v>10000</v>
      </c>
      <c r="W24" s="49">
        <v>10000</v>
      </c>
      <c r="X24" s="49">
        <v>10000</v>
      </c>
      <c r="Y24" s="50" t="s">
        <v>93</v>
      </c>
      <c r="Z24" s="42" t="s">
        <v>70</v>
      </c>
      <c r="AA24" s="51" t="s">
        <v>28</v>
      </c>
      <c r="AB24" s="52">
        <v>100</v>
      </c>
    </row>
    <row r="25" spans="1:28" s="53" customFormat="1" ht="140.25" customHeight="1">
      <c r="A25" s="42">
        <v>5</v>
      </c>
      <c r="B25" s="45" t="s">
        <v>58</v>
      </c>
      <c r="C25" s="42" t="s">
        <v>29</v>
      </c>
      <c r="D25" s="46" t="s">
        <v>59</v>
      </c>
      <c r="E25" s="46" t="s">
        <v>60</v>
      </c>
      <c r="F25" s="46" t="s">
        <v>61</v>
      </c>
      <c r="G25" s="46" t="s">
        <v>60</v>
      </c>
      <c r="H25" s="46" t="s">
        <v>62</v>
      </c>
      <c r="I25" s="46" t="s">
        <v>71</v>
      </c>
      <c r="J25" s="46" t="s">
        <v>72</v>
      </c>
      <c r="K25" s="46" t="s">
        <v>65</v>
      </c>
      <c r="L25" s="47" t="s">
        <v>66</v>
      </c>
      <c r="M25" s="48">
        <v>1</v>
      </c>
      <c r="N25" s="54">
        <v>1</v>
      </c>
      <c r="O25" s="54">
        <v>1</v>
      </c>
      <c r="P25" s="54">
        <v>1</v>
      </c>
      <c r="Q25" s="49">
        <f>U25/M25</f>
        <v>270000</v>
      </c>
      <c r="R25" s="49">
        <v>10000</v>
      </c>
      <c r="S25" s="49">
        <v>10000</v>
      </c>
      <c r="T25" s="49">
        <v>10000</v>
      </c>
      <c r="U25" s="49">
        <v>270000</v>
      </c>
      <c r="V25" s="49">
        <v>10000</v>
      </c>
      <c r="W25" s="49">
        <v>10000</v>
      </c>
      <c r="X25" s="49">
        <v>10000</v>
      </c>
      <c r="Y25" s="50" t="s">
        <v>94</v>
      </c>
      <c r="Z25" s="42" t="s">
        <v>73</v>
      </c>
      <c r="AA25" s="51" t="s">
        <v>28</v>
      </c>
      <c r="AB25" s="52">
        <v>100</v>
      </c>
    </row>
    <row r="26" spans="1:28" s="53" customFormat="1" ht="202.5" customHeight="1">
      <c r="A26" s="42">
        <v>6</v>
      </c>
      <c r="B26" s="45" t="s">
        <v>58</v>
      </c>
      <c r="C26" s="42" t="s">
        <v>29</v>
      </c>
      <c r="D26" s="42" t="s">
        <v>74</v>
      </c>
      <c r="E26" s="55" t="s">
        <v>75</v>
      </c>
      <c r="F26" s="55" t="s">
        <v>76</v>
      </c>
      <c r="G26" s="55" t="s">
        <v>77</v>
      </c>
      <c r="H26" s="55" t="s">
        <v>78</v>
      </c>
      <c r="I26" s="55" t="s">
        <v>79</v>
      </c>
      <c r="J26" s="56" t="s">
        <v>80</v>
      </c>
      <c r="K26" s="46" t="s">
        <v>65</v>
      </c>
      <c r="L26" s="47" t="s">
        <v>66</v>
      </c>
      <c r="M26" s="48"/>
      <c r="N26" s="54">
        <v>1</v>
      </c>
      <c r="O26" s="54">
        <v>1</v>
      </c>
      <c r="P26" s="54"/>
      <c r="Q26" s="49"/>
      <c r="R26" s="49">
        <v>9450000</v>
      </c>
      <c r="S26" s="49">
        <v>9450000</v>
      </c>
      <c r="T26" s="49"/>
      <c r="U26" s="49"/>
      <c r="V26" s="49">
        <v>9450000</v>
      </c>
      <c r="W26" s="49">
        <v>9450000</v>
      </c>
      <c r="X26" s="49"/>
      <c r="Y26" s="50" t="s">
        <v>81</v>
      </c>
      <c r="Z26" s="42" t="s">
        <v>82</v>
      </c>
      <c r="AA26" s="51" t="s">
        <v>28</v>
      </c>
      <c r="AB26" s="52">
        <v>50</v>
      </c>
    </row>
    <row r="27" spans="1:28" s="53" customFormat="1" ht="219.75" customHeight="1">
      <c r="A27" s="42">
        <v>7</v>
      </c>
      <c r="B27" s="45" t="s">
        <v>58</v>
      </c>
      <c r="C27" s="42" t="s">
        <v>29</v>
      </c>
      <c r="D27" s="46" t="s">
        <v>59</v>
      </c>
      <c r="E27" s="46" t="s">
        <v>60</v>
      </c>
      <c r="F27" s="46" t="s">
        <v>61</v>
      </c>
      <c r="G27" s="46" t="s">
        <v>60</v>
      </c>
      <c r="H27" s="46" t="s">
        <v>62</v>
      </c>
      <c r="I27" s="46" t="s">
        <v>89</v>
      </c>
      <c r="J27" s="46" t="s">
        <v>86</v>
      </c>
      <c r="K27" s="46" t="s">
        <v>65</v>
      </c>
      <c r="L27" s="47" t="s">
        <v>66</v>
      </c>
      <c r="M27" s="48"/>
      <c r="N27" s="54">
        <v>1</v>
      </c>
      <c r="O27" s="54">
        <v>1</v>
      </c>
      <c r="P27" s="54">
        <v>1</v>
      </c>
      <c r="Q27" s="57"/>
      <c r="R27" s="49">
        <f>V27/N27</f>
        <v>270000</v>
      </c>
      <c r="S27" s="49">
        <v>10000</v>
      </c>
      <c r="T27" s="49">
        <v>10000</v>
      </c>
      <c r="V27" s="49">
        <v>270000</v>
      </c>
      <c r="W27" s="49">
        <v>10000</v>
      </c>
      <c r="X27" s="49">
        <v>10000</v>
      </c>
      <c r="Y27" s="50" t="s">
        <v>83</v>
      </c>
      <c r="Z27" s="42" t="s">
        <v>73</v>
      </c>
      <c r="AA27" s="51" t="s">
        <v>28</v>
      </c>
      <c r="AB27" s="52">
        <v>100</v>
      </c>
    </row>
    <row r="28" spans="1:28" s="53" customFormat="1" ht="174" customHeight="1">
      <c r="A28" s="42">
        <v>8</v>
      </c>
      <c r="B28" s="45" t="s">
        <v>58</v>
      </c>
      <c r="C28" s="42" t="s">
        <v>29</v>
      </c>
      <c r="D28" s="46" t="s">
        <v>59</v>
      </c>
      <c r="E28" s="46" t="s">
        <v>60</v>
      </c>
      <c r="F28" s="46" t="s">
        <v>61</v>
      </c>
      <c r="G28" s="46" t="s">
        <v>60</v>
      </c>
      <c r="H28" s="46" t="s">
        <v>62</v>
      </c>
      <c r="I28" s="46" t="s">
        <v>90</v>
      </c>
      <c r="J28" s="46" t="s">
        <v>87</v>
      </c>
      <c r="K28" s="46" t="s">
        <v>65</v>
      </c>
      <c r="L28" s="47" t="s">
        <v>66</v>
      </c>
      <c r="M28" s="48"/>
      <c r="N28" s="54">
        <v>1</v>
      </c>
      <c r="O28" s="54">
        <v>1</v>
      </c>
      <c r="P28" s="54">
        <v>1</v>
      </c>
      <c r="Q28" s="57"/>
      <c r="R28" s="49">
        <f>V28/N28</f>
        <v>270000</v>
      </c>
      <c r="S28" s="49">
        <v>10000</v>
      </c>
      <c r="T28" s="49">
        <v>10000</v>
      </c>
      <c r="U28" s="57"/>
      <c r="V28" s="49">
        <v>270000</v>
      </c>
      <c r="W28" s="49">
        <v>10000</v>
      </c>
      <c r="X28" s="49">
        <v>10000</v>
      </c>
      <c r="Y28" s="50" t="s">
        <v>85</v>
      </c>
      <c r="Z28" s="42" t="s">
        <v>73</v>
      </c>
      <c r="AA28" s="51" t="s">
        <v>28</v>
      </c>
      <c r="AB28" s="52">
        <v>100</v>
      </c>
    </row>
    <row r="29" spans="1:28" s="53" customFormat="1" ht="177" customHeight="1">
      <c r="A29" s="42">
        <v>9</v>
      </c>
      <c r="B29" s="45" t="s">
        <v>58</v>
      </c>
      <c r="C29" s="42" t="s">
        <v>29</v>
      </c>
      <c r="D29" s="46" t="s">
        <v>59</v>
      </c>
      <c r="E29" s="46" t="s">
        <v>60</v>
      </c>
      <c r="F29" s="46" t="s">
        <v>61</v>
      </c>
      <c r="G29" s="46" t="s">
        <v>60</v>
      </c>
      <c r="H29" s="46" t="s">
        <v>62</v>
      </c>
      <c r="I29" s="46" t="s">
        <v>99</v>
      </c>
      <c r="J29" s="46" t="s">
        <v>97</v>
      </c>
      <c r="K29" s="46" t="s">
        <v>65</v>
      </c>
      <c r="L29" s="47" t="s">
        <v>66</v>
      </c>
      <c r="M29" s="48"/>
      <c r="N29" s="54">
        <v>1</v>
      </c>
      <c r="O29" s="54">
        <v>1</v>
      </c>
      <c r="P29" s="54">
        <v>1</v>
      </c>
      <c r="Q29" s="57"/>
      <c r="R29" s="49">
        <f>V29/N29</f>
        <v>0</v>
      </c>
      <c r="S29" s="49">
        <v>280000</v>
      </c>
      <c r="T29" s="49">
        <v>10000</v>
      </c>
      <c r="U29" s="57"/>
      <c r="V29" s="49">
        <v>0</v>
      </c>
      <c r="W29" s="49">
        <v>280000</v>
      </c>
      <c r="X29" s="49">
        <v>10000</v>
      </c>
      <c r="Y29" s="50" t="s">
        <v>98</v>
      </c>
      <c r="Z29" s="42" t="s">
        <v>73</v>
      </c>
      <c r="AA29" s="51" t="s">
        <v>28</v>
      </c>
      <c r="AB29" s="52">
        <v>100</v>
      </c>
    </row>
    <row r="30" spans="1:28" s="53" customFormat="1">
      <c r="A30" s="42"/>
      <c r="B30" s="45"/>
      <c r="C30" s="42"/>
      <c r="D30" s="46"/>
      <c r="E30" s="46"/>
      <c r="F30" s="46"/>
      <c r="G30" s="46"/>
      <c r="H30" s="46"/>
      <c r="I30" s="46"/>
      <c r="J30" s="46"/>
      <c r="K30" s="46"/>
      <c r="L30" s="47"/>
      <c r="M30" s="48"/>
      <c r="N30" s="54"/>
      <c r="O30" s="54"/>
      <c r="P30" s="54"/>
      <c r="Q30" s="57"/>
      <c r="R30" s="49"/>
      <c r="S30" s="49"/>
      <c r="T30" s="49"/>
      <c r="U30" s="58">
        <f>SUM(U21:U29)</f>
        <v>82952857.140000001</v>
      </c>
      <c r="V30" s="58">
        <f t="shared" ref="V30:X30" si="0">SUM(V21:V29)</f>
        <v>158680714.29000002</v>
      </c>
      <c r="W30" s="58">
        <f t="shared" si="0"/>
        <v>21833571.43</v>
      </c>
      <c r="X30" s="58">
        <f t="shared" si="0"/>
        <v>12113571.43</v>
      </c>
      <c r="Y30" s="50"/>
      <c r="Z30" s="42"/>
      <c r="AA30" s="51"/>
      <c r="AB30" s="52"/>
    </row>
    <row r="31" spans="1:2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8"/>
      <c r="W31" s="28"/>
      <c r="X31" s="28"/>
      <c r="Y31" s="29"/>
      <c r="Z31" s="23"/>
      <c r="AA31" s="1"/>
      <c r="AB31" s="29"/>
    </row>
    <row r="32" spans="1:28">
      <c r="B32" s="6" t="s">
        <v>100</v>
      </c>
      <c r="V32" s="30"/>
      <c r="W32" s="30"/>
      <c r="X32" s="30"/>
    </row>
    <row r="34" spans="22:24">
      <c r="V34" s="4"/>
      <c r="W34" s="4"/>
      <c r="X34" s="4"/>
    </row>
    <row r="59" spans="7:7">
      <c r="G59" s="31"/>
    </row>
  </sheetData>
  <autoFilter ref="Y1:AA59"/>
  <mergeCells count="28">
    <mergeCell ref="AB19:AB20"/>
    <mergeCell ref="K19:K20"/>
    <mergeCell ref="L19:L20"/>
    <mergeCell ref="Y19:Y20"/>
    <mergeCell ref="Z19:Z20"/>
    <mergeCell ref="AA19:AA20"/>
    <mergeCell ref="M19:P19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A6:C6"/>
    <mergeCell ref="D6:E6"/>
    <mergeCell ref="A7:C7"/>
    <mergeCell ref="D7:E7"/>
    <mergeCell ref="A8:C8"/>
    <mergeCell ref="D8:E8"/>
    <mergeCell ref="Q18:T18"/>
    <mergeCell ref="Q19:T19"/>
    <mergeCell ref="U18:X18"/>
    <mergeCell ref="U19:X19"/>
    <mergeCell ref="M18:P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zoomScale="60" zoomScaleNormal="60" zoomScaleSheetLayoutView="70" zoomScalePageLayoutView="70" workbookViewId="0">
      <selection activeCell="J22" sqref="J22"/>
    </sheetView>
  </sheetViews>
  <sheetFormatPr defaultColWidth="31.85546875" defaultRowHeight="12.75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7.42578125" style="2" customWidth="1"/>
    <col min="5" max="5" width="14.28515625" style="2" customWidth="1" outlineLevel="1"/>
    <col min="6" max="7" width="13.28515625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2.140625" style="2" customWidth="1" outlineLevel="1"/>
    <col min="12" max="12" width="8.570312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2.85546875" style="2" customWidth="1" outlineLevel="1"/>
    <col min="19" max="19" width="12.28515625" style="2" customWidth="1" outlineLevel="1"/>
    <col min="20" max="21" width="13" style="2" customWidth="1" outlineLevel="1"/>
    <col min="22" max="22" width="13.85546875" style="2" customWidth="1" outlineLevel="1"/>
    <col min="23" max="23" width="12.7109375" style="2" customWidth="1" outlineLevel="1"/>
    <col min="24" max="24" width="12.5703125" style="2" customWidth="1" outlineLevel="1"/>
    <col min="25" max="25" width="10" style="2" customWidth="1" outlineLevel="1"/>
    <col min="26" max="26" width="11.5703125" style="3" customWidth="1" outlineLevel="1"/>
    <col min="27" max="27" width="11.85546875" style="2" customWidth="1"/>
    <col min="28" max="28" width="9.14062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68" t="s">
        <v>1</v>
      </c>
      <c r="B6" s="69"/>
      <c r="C6" s="70"/>
      <c r="D6" s="68" t="s">
        <v>2</v>
      </c>
      <c r="E6" s="69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71">
        <v>1</v>
      </c>
      <c r="B7" s="72"/>
      <c r="C7" s="73"/>
      <c r="D7" s="71">
        <v>2</v>
      </c>
      <c r="E7" s="72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74">
        <v>970840000277</v>
      </c>
      <c r="B8" s="75"/>
      <c r="C8" s="76"/>
      <c r="D8" s="74">
        <v>600500050605</v>
      </c>
      <c r="E8" s="75"/>
      <c r="F8" s="15" t="s">
        <v>6</v>
      </c>
      <c r="G8" s="16" t="s">
        <v>7</v>
      </c>
      <c r="H8" s="16" t="s">
        <v>47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43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57</v>
      </c>
      <c r="Z14" s="11"/>
      <c r="AA14" s="11"/>
      <c r="AB14" s="11"/>
    </row>
    <row r="15" spans="1:28" s="6" customFormat="1" ht="15.75">
      <c r="A15" s="5" t="s">
        <v>48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95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4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65" t="s">
        <v>20</v>
      </c>
      <c r="N18" s="66"/>
      <c r="O18" s="66"/>
      <c r="P18" s="67"/>
      <c r="Q18" s="59" t="s">
        <v>21</v>
      </c>
      <c r="R18" s="60"/>
      <c r="S18" s="60"/>
      <c r="T18" s="61"/>
      <c r="U18" s="65" t="s">
        <v>22</v>
      </c>
      <c r="V18" s="66"/>
      <c r="W18" s="66"/>
      <c r="X18" s="67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77">
        <v>1</v>
      </c>
      <c r="B19" s="79">
        <v>2</v>
      </c>
      <c r="C19" s="79">
        <v>3</v>
      </c>
      <c r="D19" s="79">
        <v>4</v>
      </c>
      <c r="E19" s="79">
        <v>5</v>
      </c>
      <c r="F19" s="79">
        <v>6</v>
      </c>
      <c r="G19" s="79">
        <v>7</v>
      </c>
      <c r="H19" s="79">
        <v>8</v>
      </c>
      <c r="I19" s="79">
        <v>9</v>
      </c>
      <c r="J19" s="79">
        <v>10</v>
      </c>
      <c r="K19" s="79">
        <v>11</v>
      </c>
      <c r="L19" s="83">
        <v>12</v>
      </c>
      <c r="M19" s="62">
        <v>13</v>
      </c>
      <c r="N19" s="63"/>
      <c r="O19" s="63"/>
      <c r="P19" s="64"/>
      <c r="Q19" s="62">
        <v>14</v>
      </c>
      <c r="R19" s="63"/>
      <c r="S19" s="63"/>
      <c r="T19" s="64"/>
      <c r="U19" s="62">
        <v>15</v>
      </c>
      <c r="V19" s="63"/>
      <c r="W19" s="63"/>
      <c r="X19" s="64"/>
      <c r="Y19" s="85">
        <v>16</v>
      </c>
      <c r="Z19" s="79">
        <v>17</v>
      </c>
      <c r="AA19" s="79">
        <v>18</v>
      </c>
      <c r="AB19" s="81">
        <v>19</v>
      </c>
    </row>
    <row r="20" spans="1:28" s="26" customFormat="1" ht="13.5" thickBot="1">
      <c r="A20" s="78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4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86"/>
      <c r="Z20" s="80"/>
      <c r="AA20" s="80"/>
      <c r="AB20" s="82"/>
    </row>
    <row r="21" spans="1:28" s="53" customFormat="1" ht="219.75" customHeight="1">
      <c r="A21" s="42">
        <v>7</v>
      </c>
      <c r="B21" s="45" t="s">
        <v>58</v>
      </c>
      <c r="C21" s="42" t="s">
        <v>29</v>
      </c>
      <c r="D21" s="46" t="s">
        <v>59</v>
      </c>
      <c r="E21" s="46" t="s">
        <v>60</v>
      </c>
      <c r="F21" s="46" t="s">
        <v>61</v>
      </c>
      <c r="G21" s="46" t="s">
        <v>60</v>
      </c>
      <c r="H21" s="46" t="s">
        <v>62</v>
      </c>
      <c r="I21" s="46" t="s">
        <v>89</v>
      </c>
      <c r="J21" s="46" t="s">
        <v>86</v>
      </c>
      <c r="K21" s="46" t="s">
        <v>65</v>
      </c>
      <c r="L21" s="47" t="s">
        <v>66</v>
      </c>
      <c r="M21" s="48"/>
      <c r="N21" s="54">
        <v>1</v>
      </c>
      <c r="O21" s="54">
        <v>1</v>
      </c>
      <c r="P21" s="54">
        <v>1</v>
      </c>
      <c r="Q21" s="57"/>
      <c r="R21" s="49">
        <f>V21/N21</f>
        <v>270000</v>
      </c>
      <c r="S21" s="49">
        <v>10000</v>
      </c>
      <c r="T21" s="49">
        <v>10000</v>
      </c>
      <c r="V21" s="49">
        <v>270000</v>
      </c>
      <c r="W21" s="49">
        <v>10000</v>
      </c>
      <c r="X21" s="49">
        <v>10000</v>
      </c>
      <c r="Y21" s="50" t="s">
        <v>83</v>
      </c>
      <c r="Z21" s="42" t="s">
        <v>73</v>
      </c>
      <c r="AA21" s="51" t="s">
        <v>28</v>
      </c>
      <c r="AB21" s="52">
        <v>100</v>
      </c>
    </row>
    <row r="22" spans="1:28" s="53" customFormat="1" ht="174" customHeight="1">
      <c r="A22" s="42">
        <v>8</v>
      </c>
      <c r="B22" s="45" t="s">
        <v>58</v>
      </c>
      <c r="C22" s="42" t="s">
        <v>29</v>
      </c>
      <c r="D22" s="46" t="s">
        <v>59</v>
      </c>
      <c r="E22" s="46" t="s">
        <v>60</v>
      </c>
      <c r="F22" s="46" t="s">
        <v>61</v>
      </c>
      <c r="G22" s="46" t="s">
        <v>60</v>
      </c>
      <c r="H22" s="46" t="s">
        <v>62</v>
      </c>
      <c r="I22" s="46" t="s">
        <v>90</v>
      </c>
      <c r="J22" s="46" t="s">
        <v>87</v>
      </c>
      <c r="K22" s="46" t="s">
        <v>65</v>
      </c>
      <c r="L22" s="47" t="s">
        <v>66</v>
      </c>
      <c r="M22" s="48"/>
      <c r="N22" s="54">
        <v>1</v>
      </c>
      <c r="O22" s="54">
        <v>1</v>
      </c>
      <c r="P22" s="54">
        <v>1</v>
      </c>
      <c r="Q22" s="57"/>
      <c r="R22" s="49">
        <f>V22/N22</f>
        <v>270000</v>
      </c>
      <c r="S22" s="49">
        <v>10000</v>
      </c>
      <c r="T22" s="49">
        <v>10000</v>
      </c>
      <c r="U22" s="57"/>
      <c r="V22" s="49">
        <v>270000</v>
      </c>
      <c r="W22" s="49">
        <v>10000</v>
      </c>
      <c r="X22" s="49">
        <v>10000</v>
      </c>
      <c r="Y22" s="50" t="s">
        <v>84</v>
      </c>
      <c r="Z22" s="42" t="s">
        <v>73</v>
      </c>
      <c r="AA22" s="51" t="s">
        <v>28</v>
      </c>
      <c r="AB22" s="52">
        <v>100</v>
      </c>
    </row>
    <row r="23" spans="1:28" s="53" customFormat="1" ht="177" customHeight="1">
      <c r="A23" s="42">
        <v>9</v>
      </c>
      <c r="B23" s="45" t="s">
        <v>58</v>
      </c>
      <c r="C23" s="42" t="s">
        <v>29</v>
      </c>
      <c r="D23" s="46" t="s">
        <v>59</v>
      </c>
      <c r="E23" s="46" t="s">
        <v>60</v>
      </c>
      <c r="F23" s="46" t="s">
        <v>61</v>
      </c>
      <c r="G23" s="46" t="s">
        <v>60</v>
      </c>
      <c r="H23" s="46" t="s">
        <v>62</v>
      </c>
      <c r="I23" s="46" t="s">
        <v>91</v>
      </c>
      <c r="J23" s="46" t="s">
        <v>88</v>
      </c>
      <c r="K23" s="46" t="s">
        <v>65</v>
      </c>
      <c r="L23" s="47" t="s">
        <v>66</v>
      </c>
      <c r="M23" s="48"/>
      <c r="N23" s="54">
        <v>1</v>
      </c>
      <c r="O23" s="54">
        <v>1</v>
      </c>
      <c r="P23" s="54">
        <v>1</v>
      </c>
      <c r="Q23" s="57"/>
      <c r="R23" s="49">
        <f>V23/N23</f>
        <v>270000</v>
      </c>
      <c r="S23" s="49">
        <v>10000</v>
      </c>
      <c r="T23" s="49">
        <v>10000</v>
      </c>
      <c r="U23" s="57"/>
      <c r="V23" s="49">
        <v>270000</v>
      </c>
      <c r="W23" s="49">
        <v>10000</v>
      </c>
      <c r="X23" s="49">
        <v>10000</v>
      </c>
      <c r="Y23" s="50" t="s">
        <v>85</v>
      </c>
      <c r="Z23" s="42" t="s">
        <v>73</v>
      </c>
      <c r="AA23" s="51" t="s">
        <v>28</v>
      </c>
      <c r="AB23" s="52">
        <v>100</v>
      </c>
    </row>
    <row r="24" spans="1:2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8"/>
      <c r="W24" s="28"/>
      <c r="X24" s="28"/>
      <c r="Y24" s="29"/>
      <c r="Z24" s="23"/>
      <c r="AA24" s="1"/>
      <c r="AB24" s="29"/>
    </row>
    <row r="25" spans="1:28">
      <c r="B25" s="6" t="s">
        <v>30</v>
      </c>
      <c r="V25" s="30"/>
      <c r="W25" s="30"/>
      <c r="X25" s="30"/>
    </row>
    <row r="27" spans="1:28">
      <c r="V27" s="4"/>
      <c r="W27" s="4"/>
      <c r="X27" s="4"/>
    </row>
    <row r="52" spans="7:7">
      <c r="G52" s="31"/>
    </row>
  </sheetData>
  <autoFilter ref="Y1:AA52"/>
  <mergeCells count="28">
    <mergeCell ref="A6:C6"/>
    <mergeCell ref="D6:E6"/>
    <mergeCell ref="A7:C7"/>
    <mergeCell ref="D7:E7"/>
    <mergeCell ref="A8:C8"/>
    <mergeCell ref="D8:E8"/>
    <mergeCell ref="M18:P18"/>
    <mergeCell ref="Q18:T18"/>
    <mergeCell ref="U18:X18"/>
    <mergeCell ref="A19:A20"/>
    <mergeCell ref="B19:B20"/>
    <mergeCell ref="C19:C20"/>
    <mergeCell ref="D19:D20"/>
    <mergeCell ref="E19:E20"/>
    <mergeCell ref="F19:F20"/>
    <mergeCell ref="G19:G20"/>
    <mergeCell ref="AB19:AB20"/>
    <mergeCell ref="H19:H20"/>
    <mergeCell ref="I19:I20"/>
    <mergeCell ref="J19:J20"/>
    <mergeCell ref="K19:K20"/>
    <mergeCell ref="L19:L20"/>
    <mergeCell ref="M19:P19"/>
    <mergeCell ref="Q19:T19"/>
    <mergeCell ref="U19:X19"/>
    <mergeCell ref="Y19:Y20"/>
    <mergeCell ref="Z19:Z20"/>
    <mergeCell ref="AA19:AA20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1</vt:lpstr>
      <vt:lpstr>Лист 1</vt:lpstr>
      <vt:lpstr>'Лист 1'!Область_печати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Айгерим Еркиновна Кудайбергенова</cp:lastModifiedBy>
  <cp:lastPrinted>2016-07-25T12:40:03Z</cp:lastPrinted>
  <dcterms:created xsi:type="dcterms:W3CDTF">2014-10-09T05:35:23Z</dcterms:created>
  <dcterms:modified xsi:type="dcterms:W3CDTF">2017-06-21T05:42:21Z</dcterms:modified>
</cp:coreProperties>
</file>