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1\Desktop\Даму\ВСС на 01.04.2020 г\"/>
    </mc:Choice>
  </mc:AlternateContent>
  <bookViews>
    <workbookView xWindow="0" yWindow="0" windowWidth="19200" windowHeight="7248"/>
  </bookViews>
  <sheets>
    <sheet name="на сайт" sheetId="1" r:id="rId1"/>
  </sheets>
  <definedNames>
    <definedName name="_xlnm.Print_Area" localSheetId="0">'на сайт'!$A$1:$M$28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6" i="1"/>
  <c r="D23" i="1"/>
  <c r="E23" i="1"/>
  <c r="F23" i="1"/>
  <c r="G23" i="1"/>
  <c r="H23" i="1"/>
  <c r="I23" i="1"/>
  <c r="J23" i="1"/>
  <c r="K23" i="1"/>
  <c r="L23" i="1"/>
  <c r="C23" i="1"/>
  <c r="M23" i="1" l="1"/>
</calcChain>
</file>

<file path=xl/sharedStrings.xml><?xml version="1.0" encoding="utf-8"?>
<sst xmlns="http://schemas.openxmlformats.org/spreadsheetml/2006/main" count="39" uniqueCount="39">
  <si>
    <t>Информация о временно свободных средствах в Партнерах Фонда в разрезе программ Фонда по состоянию на 01.04.2020 г.</t>
  </si>
  <si>
    <t>№</t>
  </si>
  <si>
    <t>Наименование партнера Фонда</t>
  </si>
  <si>
    <t>Собственные программы Фонда</t>
  </si>
  <si>
    <t>Бюджетные средства</t>
  </si>
  <si>
    <t>Средства Национального Фонда РК</t>
  </si>
  <si>
    <t>Средства международных финансовых организаций</t>
  </si>
  <si>
    <t>Всего</t>
  </si>
  <si>
    <t>Программа
Даму регионы III</t>
  </si>
  <si>
    <t>Программа 
Даму-Франчайзинг</t>
  </si>
  <si>
    <t xml:space="preserve">Программа 
Лизинг </t>
  </si>
  <si>
    <t>Программа продуктивной занятости и массового предпринимательства</t>
  </si>
  <si>
    <t>Продукты для МСБ, занятых в сфере обрабатывающей промышленности</t>
  </si>
  <si>
    <t>Программа из средств 
1 транша Национального Фонда РК</t>
  </si>
  <si>
    <t>Программа из средств 
2 транша Национального Фонда РК</t>
  </si>
  <si>
    <t>Программа из средств 
3 транша Национального Фонда РК</t>
  </si>
  <si>
    <t>Программа ЕБРР для МСБ</t>
  </si>
  <si>
    <t>Программа ЕБРР Женщины в бизнесе</t>
  </si>
  <si>
    <t>Программа
АБР 
4 транш</t>
  </si>
  <si>
    <t>АО АТФБанк</t>
  </si>
  <si>
    <t>АО Банк ЦентрКредит</t>
  </si>
  <si>
    <t>АО Банк Kassa Nova</t>
  </si>
  <si>
    <t>АО Евразийский банк</t>
  </si>
  <si>
    <t>АО Казкоммерцбанк</t>
  </si>
  <si>
    <t>АО Народный Банк Казахстана</t>
  </si>
  <si>
    <t>АО Нурбанк</t>
  </si>
  <si>
    <t>АО ДБ Альфа-Банк</t>
  </si>
  <si>
    <t>АО Asia Credit Bank</t>
  </si>
  <si>
    <t>АО Bank RBK</t>
  </si>
  <si>
    <t>АО Capital Bank Kazakhstan</t>
  </si>
  <si>
    <t>АО ForteBank</t>
  </si>
  <si>
    <t>ДБ АО Банк ВТБ (Казахстан)</t>
  </si>
  <si>
    <t>ДБ АО Сбербанк</t>
  </si>
  <si>
    <t>АО Лизинг Групп</t>
  </si>
  <si>
    <t>АО Аль Сакр Финанс</t>
  </si>
  <si>
    <t>ТОО ТехноЛизинг</t>
  </si>
  <si>
    <t>ИТОГО</t>
  </si>
  <si>
    <t>Примечание: Информация по ВСС приведена с учетом первичного и вторичного освоения средств Партнерами</t>
  </si>
  <si>
    <t>* по средствам ЕБРР Фонд "Даму" является гарантом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</si>
</sst>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  <numFmt numFmtId="167" formatCode="_-* #,##0.000_р_._-;\-* #,##0.000_р_._-;_-* &quot;-&quot;??_р_.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165" fontId="2" fillId="0" borderId="0" xfId="1" applyNumberFormat="1" applyFont="1"/>
    <xf numFmtId="166" fontId="2" fillId="0" borderId="0" xfId="1" applyNumberFormat="1" applyFont="1"/>
    <xf numFmtId="166" fontId="3" fillId="2" borderId="4" xfId="1" applyNumberFormat="1" applyFont="1" applyFill="1" applyBorder="1" applyAlignment="1">
      <alignment horizontal="center" vertical="center" wrapText="1"/>
    </xf>
    <xf numFmtId="166" fontId="4" fillId="2" borderId="1" xfId="1" applyNumberFormat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/>
    <xf numFmtId="166" fontId="5" fillId="0" borderId="1" xfId="1" applyNumberFormat="1" applyFont="1" applyFill="1" applyBorder="1" applyAlignment="1">
      <alignment horizontal="left" indent="1"/>
    </xf>
    <xf numFmtId="166" fontId="2" fillId="0" borderId="1" xfId="1" applyNumberFormat="1" applyFont="1" applyFill="1" applyBorder="1" applyAlignment="1">
      <alignment horizontal="right" indent="1"/>
    </xf>
    <xf numFmtId="166" fontId="2" fillId="0" borderId="0" xfId="1" applyNumberFormat="1" applyFont="1" applyFill="1"/>
    <xf numFmtId="166" fontId="3" fillId="0" borderId="2" xfId="1" applyNumberFormat="1" applyFont="1" applyFill="1" applyBorder="1" applyAlignment="1">
      <alignment horizontal="right" indent="1"/>
    </xf>
    <xf numFmtId="166" fontId="2" fillId="0" borderId="1" xfId="1" applyNumberFormat="1" applyFont="1" applyFill="1" applyBorder="1"/>
    <xf numFmtId="166" fontId="5" fillId="0" borderId="1" xfId="1" applyNumberFormat="1" applyFont="1" applyFill="1" applyBorder="1" applyAlignment="1">
      <alignment horizontal="right" indent="1"/>
    </xf>
    <xf numFmtId="166" fontId="5" fillId="0" borderId="1" xfId="1" applyNumberFormat="1" applyFont="1" applyFill="1" applyBorder="1"/>
    <xf numFmtId="166" fontId="5" fillId="0" borderId="0" xfId="1" applyNumberFormat="1" applyFont="1" applyFill="1"/>
    <xf numFmtId="167" fontId="2" fillId="0" borderId="1" xfId="1" applyNumberFormat="1" applyFont="1" applyFill="1" applyBorder="1" applyAlignment="1">
      <alignment horizontal="right" indent="1"/>
    </xf>
    <xf numFmtId="166" fontId="2" fillId="0" borderId="1" xfId="1" applyNumberFormat="1" applyFont="1" applyFill="1" applyBorder="1" applyAlignment="1">
      <alignment horizontal="left" indent="1"/>
    </xf>
    <xf numFmtId="166" fontId="3" fillId="0" borderId="1" xfId="1" applyNumberFormat="1" applyFont="1" applyFill="1" applyBorder="1" applyAlignment="1">
      <alignment horizontal="left" indent="1"/>
    </xf>
    <xf numFmtId="166" fontId="3" fillId="0" borderId="1" xfId="1" applyNumberFormat="1" applyFont="1" applyFill="1" applyBorder="1" applyAlignment="1">
      <alignment horizontal="right" indent="1"/>
    </xf>
    <xf numFmtId="165" fontId="2" fillId="4" borderId="0" xfId="1" applyNumberFormat="1" applyFont="1" applyFill="1" applyBorder="1"/>
    <xf numFmtId="166" fontId="3" fillId="0" borderId="7" xfId="1" applyNumberFormat="1" applyFont="1" applyBorder="1" applyAlignment="1">
      <alignment horizontal="left" indent="1"/>
    </xf>
    <xf numFmtId="166" fontId="3" fillId="0" borderId="0" xfId="1" applyNumberFormat="1" applyFont="1" applyFill="1" applyBorder="1" applyAlignment="1">
      <alignment horizontal="right" indent="1"/>
    </xf>
    <xf numFmtId="166" fontId="3" fillId="4" borderId="0" xfId="1" applyNumberFormat="1" applyFont="1" applyFill="1" applyBorder="1" applyAlignment="1">
      <alignment horizontal="right" indent="1"/>
    </xf>
    <xf numFmtId="166" fontId="2" fillId="4" borderId="0" xfId="1" applyNumberFormat="1" applyFont="1" applyFill="1"/>
    <xf numFmtId="166" fontId="2" fillId="0" borderId="7" xfId="1" applyNumberFormat="1" applyFont="1" applyFill="1" applyBorder="1" applyAlignment="1">
      <alignment horizontal="left" indent="1"/>
    </xf>
    <xf numFmtId="166" fontId="2" fillId="0" borderId="7" xfId="1" applyNumberFormat="1" applyFont="1" applyFill="1" applyBorder="1" applyAlignment="1">
      <alignment horizontal="right" indent="1"/>
    </xf>
    <xf numFmtId="166" fontId="3" fillId="3" borderId="1" xfId="1" applyNumberFormat="1" applyFont="1" applyFill="1" applyBorder="1" applyAlignment="1">
      <alignment horizontal="center" vertical="center"/>
    </xf>
    <xf numFmtId="166" fontId="3" fillId="2" borderId="1" xfId="1" applyNumberFormat="1" applyFont="1" applyFill="1" applyBorder="1" applyAlignment="1">
      <alignment horizontal="center" vertical="center" wrapText="1"/>
    </xf>
    <xf numFmtId="166" fontId="3" fillId="2" borderId="5" xfId="1" applyNumberFormat="1" applyFont="1" applyFill="1" applyBorder="1" applyAlignment="1">
      <alignment horizontal="center" vertical="center" wrapText="1"/>
    </xf>
    <xf numFmtId="166" fontId="3" fillId="2" borderId="6" xfId="1" applyNumberFormat="1" applyFont="1" applyFill="1" applyBorder="1" applyAlignment="1">
      <alignment horizontal="center" vertical="center" wrapText="1"/>
    </xf>
    <xf numFmtId="166" fontId="3" fillId="3" borderId="1" xfId="1" applyNumberFormat="1" applyFont="1" applyFill="1" applyBorder="1" applyAlignment="1">
      <alignment horizontal="center" wrapText="1"/>
    </xf>
    <xf numFmtId="166" fontId="3" fillId="2" borderId="2" xfId="1" applyNumberFormat="1" applyFont="1" applyFill="1" applyBorder="1" applyAlignment="1">
      <alignment horizontal="center" vertical="center" wrapText="1"/>
    </xf>
    <xf numFmtId="166" fontId="3" fillId="2" borderId="3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5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view="pageBreakPreview" zoomScale="62" zoomScaleNormal="85" zoomScaleSheetLayoutView="62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11" sqref="B11"/>
    </sheetView>
  </sheetViews>
  <sheetFormatPr defaultColWidth="9.109375" defaultRowHeight="13.8" x14ac:dyDescent="0.25"/>
  <cols>
    <col min="1" max="1" width="7" style="1" customWidth="1"/>
    <col min="2" max="2" width="34.88671875" style="2" customWidth="1"/>
    <col min="3" max="3" width="23.6640625" style="2" customWidth="1"/>
    <col min="4" max="5" width="20.88671875" style="2" customWidth="1"/>
    <col min="6" max="6" width="22.33203125" style="2" customWidth="1"/>
    <col min="7" max="7" width="23.44140625" style="2" customWidth="1"/>
    <col min="8" max="8" width="23.6640625" style="2" customWidth="1"/>
    <col min="9" max="9" width="21.88671875" style="2" customWidth="1"/>
    <col min="10" max="10" width="23.88671875" style="2" customWidth="1"/>
    <col min="11" max="11" width="21.88671875" style="2" customWidth="1"/>
    <col min="12" max="12" width="22.44140625" style="2" customWidth="1"/>
    <col min="13" max="13" width="24.44140625" style="2" customWidth="1"/>
    <col min="14" max="14" width="9.109375" style="2"/>
    <col min="15" max="15" width="16" style="2" bestFit="1" customWidth="1"/>
    <col min="16" max="16384" width="9.109375" style="2"/>
  </cols>
  <sheetData>
    <row r="1" spans="1:13" ht="15" customHeight="1" x14ac:dyDescent="0.25">
      <c r="C1" s="2" t="s">
        <v>0</v>
      </c>
    </row>
    <row r="3" spans="1:13" ht="30" customHeight="1" x14ac:dyDescent="0.25">
      <c r="A3" s="26" t="s">
        <v>1</v>
      </c>
      <c r="B3" s="26" t="s">
        <v>2</v>
      </c>
      <c r="C3" s="30" t="s">
        <v>3</v>
      </c>
      <c r="D3" s="31"/>
      <c r="E3" s="31"/>
      <c r="F3" s="3" t="s">
        <v>4</v>
      </c>
      <c r="G3" s="25" t="s">
        <v>5</v>
      </c>
      <c r="H3" s="25"/>
      <c r="I3" s="25"/>
      <c r="J3" s="25" t="s">
        <v>6</v>
      </c>
      <c r="K3" s="25"/>
      <c r="L3" s="25"/>
      <c r="M3" s="26" t="s">
        <v>7</v>
      </c>
    </row>
    <row r="4" spans="1:13" ht="30" customHeight="1" x14ac:dyDescent="0.25">
      <c r="A4" s="26"/>
      <c r="B4" s="26"/>
      <c r="C4" s="27" t="s">
        <v>8</v>
      </c>
      <c r="D4" s="27" t="s">
        <v>9</v>
      </c>
      <c r="E4" s="27" t="s">
        <v>10</v>
      </c>
      <c r="F4" s="27" t="s">
        <v>11</v>
      </c>
      <c r="G4" s="29" t="s">
        <v>12</v>
      </c>
      <c r="H4" s="29"/>
      <c r="I4" s="29"/>
      <c r="J4" s="25"/>
      <c r="K4" s="25"/>
      <c r="L4" s="25"/>
      <c r="M4" s="26"/>
    </row>
    <row r="5" spans="1:13" ht="81" customHeight="1" x14ac:dyDescent="0.25">
      <c r="A5" s="26"/>
      <c r="B5" s="26"/>
      <c r="C5" s="28"/>
      <c r="D5" s="28"/>
      <c r="E5" s="28"/>
      <c r="F5" s="28"/>
      <c r="G5" s="4" t="s">
        <v>13</v>
      </c>
      <c r="H5" s="4" t="s">
        <v>14</v>
      </c>
      <c r="I5" s="4" t="s">
        <v>15</v>
      </c>
      <c r="J5" s="4" t="s">
        <v>16</v>
      </c>
      <c r="K5" s="4" t="s">
        <v>17</v>
      </c>
      <c r="L5" s="4" t="s">
        <v>18</v>
      </c>
      <c r="M5" s="26"/>
    </row>
    <row r="6" spans="1:13" s="8" customFormat="1" x14ac:dyDescent="0.25">
      <c r="A6" s="5">
        <v>1</v>
      </c>
      <c r="B6" s="6" t="s">
        <v>19</v>
      </c>
      <c r="C6" s="7">
        <v>1026376379.0800123</v>
      </c>
      <c r="D6" s="7">
        <v>-47922204.480000004</v>
      </c>
      <c r="F6" s="7">
        <v>505803096.08999944</v>
      </c>
      <c r="G6" s="7">
        <v>805950973.39999962</v>
      </c>
      <c r="H6" s="7">
        <v>174312507.5799998</v>
      </c>
      <c r="I6" s="7">
        <v>306699606.18999988</v>
      </c>
      <c r="J6" s="7"/>
      <c r="K6" s="7"/>
      <c r="L6" s="7"/>
      <c r="M6" s="9">
        <f>SUM(C6:L6)</f>
        <v>2771220357.8600116</v>
      </c>
    </row>
    <row r="7" spans="1:13" s="8" customFormat="1" x14ac:dyDescent="0.25">
      <c r="A7" s="5">
        <v>2</v>
      </c>
      <c r="B7" s="6" t="s">
        <v>20</v>
      </c>
      <c r="C7" s="7">
        <v>0</v>
      </c>
      <c r="D7" s="7"/>
      <c r="E7" s="7"/>
      <c r="F7" s="7">
        <v>262304198</v>
      </c>
      <c r="G7" s="7">
        <v>1839215769</v>
      </c>
      <c r="H7" s="7">
        <v>520171757</v>
      </c>
      <c r="I7" s="7">
        <v>531561128</v>
      </c>
      <c r="J7" s="7">
        <v>-2076116834.24</v>
      </c>
      <c r="K7" s="7">
        <v>-748888699.77999997</v>
      </c>
      <c r="L7" s="7">
        <v>4391233360.2000008</v>
      </c>
      <c r="M7" s="9">
        <f t="shared" ref="M7:M22" si="0">SUM(C7:L7)</f>
        <v>4719480678.1800003</v>
      </c>
    </row>
    <row r="8" spans="1:13" s="8" customFormat="1" x14ac:dyDescent="0.25">
      <c r="A8" s="5">
        <v>3</v>
      </c>
      <c r="B8" s="6" t="s">
        <v>21</v>
      </c>
      <c r="C8" s="7">
        <v>10631129.099999994</v>
      </c>
      <c r="D8" s="7"/>
      <c r="E8" s="7"/>
      <c r="F8" s="7"/>
      <c r="G8" s="10"/>
      <c r="H8" s="10">
        <v>0</v>
      </c>
      <c r="I8" s="10">
        <v>0</v>
      </c>
      <c r="J8" s="7"/>
      <c r="K8" s="7"/>
      <c r="L8" s="7">
        <v>-124489901.89</v>
      </c>
      <c r="M8" s="9">
        <f t="shared" si="0"/>
        <v>-113858772.79000001</v>
      </c>
    </row>
    <row r="9" spans="1:13" s="8" customFormat="1" x14ac:dyDescent="0.25">
      <c r="A9" s="5">
        <v>4</v>
      </c>
      <c r="B9" s="6" t="s">
        <v>22</v>
      </c>
      <c r="C9" s="7">
        <v>82186146.309999704</v>
      </c>
      <c r="D9" s="7"/>
      <c r="E9" s="7"/>
      <c r="F9" s="7">
        <v>412093776.93999994</v>
      </c>
      <c r="G9" s="7">
        <v>177795187.94000006</v>
      </c>
      <c r="H9" s="7">
        <v>-191190960.2099998</v>
      </c>
      <c r="I9" s="7">
        <v>334428608.97000021</v>
      </c>
      <c r="J9" s="7"/>
      <c r="K9" s="7"/>
      <c r="L9" s="7"/>
      <c r="M9" s="9">
        <f t="shared" si="0"/>
        <v>815312759.95000005</v>
      </c>
    </row>
    <row r="10" spans="1:13" s="8" customFormat="1" x14ac:dyDescent="0.25">
      <c r="A10" s="5">
        <v>5</v>
      </c>
      <c r="B10" s="6" t="s">
        <v>23</v>
      </c>
      <c r="C10" s="7"/>
      <c r="D10" s="7"/>
      <c r="E10" s="7"/>
      <c r="F10" s="7"/>
      <c r="G10" s="7">
        <v>1310966662.0400085</v>
      </c>
      <c r="H10" s="7">
        <v>-1192018014.750001</v>
      </c>
      <c r="I10" s="7">
        <v>-1740942809.5899992</v>
      </c>
      <c r="J10" s="7"/>
      <c r="K10" s="7"/>
      <c r="L10" s="7">
        <v>0</v>
      </c>
      <c r="M10" s="9">
        <f t="shared" si="0"/>
        <v>-1621994162.2999916</v>
      </c>
    </row>
    <row r="11" spans="1:13" s="8" customFormat="1" x14ac:dyDescent="0.25">
      <c r="A11" s="5">
        <v>6</v>
      </c>
      <c r="B11" s="6" t="s">
        <v>24</v>
      </c>
      <c r="C11" s="7"/>
      <c r="D11" s="7"/>
      <c r="E11" s="7"/>
      <c r="F11" s="7">
        <v>1414858190.7499995</v>
      </c>
      <c r="G11" s="7">
        <v>17810454.039987803</v>
      </c>
      <c r="H11" s="7">
        <v>-627260823.34000063</v>
      </c>
      <c r="I11" s="7">
        <v>-2158968231.2299995</v>
      </c>
      <c r="J11" s="7"/>
      <c r="K11" s="7"/>
      <c r="L11" s="7"/>
      <c r="M11" s="9">
        <f t="shared" si="0"/>
        <v>-1353560409.7800128</v>
      </c>
    </row>
    <row r="12" spans="1:13" s="8" customFormat="1" x14ac:dyDescent="0.25">
      <c r="A12" s="5">
        <v>7</v>
      </c>
      <c r="B12" s="6" t="s">
        <v>25</v>
      </c>
      <c r="C12" s="7">
        <v>-1124809727.46</v>
      </c>
      <c r="D12" s="7"/>
      <c r="E12" s="7"/>
      <c r="F12" s="7">
        <v>298532062.09999824</v>
      </c>
      <c r="G12" s="7">
        <v>237939937.1099999</v>
      </c>
      <c r="H12" s="7">
        <v>144846011.54999971</v>
      </c>
      <c r="I12" s="7">
        <v>-746170955.13999939</v>
      </c>
      <c r="J12" s="7"/>
      <c r="K12" s="7"/>
      <c r="L12" s="7">
        <v>-47595150.060000181</v>
      </c>
      <c r="M12" s="9">
        <f t="shared" si="0"/>
        <v>-1237257821.9000018</v>
      </c>
    </row>
    <row r="13" spans="1:13" s="13" customFormat="1" x14ac:dyDescent="0.25">
      <c r="A13" s="5">
        <v>8</v>
      </c>
      <c r="B13" s="6" t="s">
        <v>26</v>
      </c>
      <c r="C13" s="11">
        <v>1881346169.3800004</v>
      </c>
      <c r="D13" s="11"/>
      <c r="E13" s="11"/>
      <c r="F13" s="11">
        <v>139268999.53</v>
      </c>
      <c r="G13" s="12">
        <v>2161647284</v>
      </c>
      <c r="H13" s="12">
        <v>967552707</v>
      </c>
      <c r="I13" s="12">
        <v>448080038</v>
      </c>
      <c r="J13" s="11"/>
      <c r="K13" s="11"/>
      <c r="L13" s="11"/>
      <c r="M13" s="9">
        <f t="shared" si="0"/>
        <v>5597895197.9099998</v>
      </c>
    </row>
    <row r="14" spans="1:13" s="8" customFormat="1" x14ac:dyDescent="0.25">
      <c r="A14" s="5">
        <v>9</v>
      </c>
      <c r="B14" s="6" t="s">
        <v>27</v>
      </c>
      <c r="C14" s="7">
        <v>506928570.50999975</v>
      </c>
      <c r="D14" s="7"/>
      <c r="E14" s="12">
        <v>-753124.09</v>
      </c>
      <c r="F14" s="7"/>
      <c r="G14" s="7">
        <v>0</v>
      </c>
      <c r="H14" s="7">
        <v>459093541.97999978</v>
      </c>
      <c r="I14" s="7">
        <v>1278862392.49</v>
      </c>
      <c r="J14" s="7"/>
      <c r="K14" s="7"/>
      <c r="L14" s="7"/>
      <c r="M14" s="9">
        <f t="shared" si="0"/>
        <v>2244131380.8899994</v>
      </c>
    </row>
    <row r="15" spans="1:13" s="8" customFormat="1" x14ac:dyDescent="0.25">
      <c r="A15" s="5">
        <v>10</v>
      </c>
      <c r="B15" s="6" t="s">
        <v>28</v>
      </c>
      <c r="C15" s="7"/>
      <c r="D15" s="14">
        <v>-2655175.4999999925</v>
      </c>
      <c r="E15" s="7"/>
      <c r="F15" s="7"/>
      <c r="G15" s="7">
        <v>155826084.53999996</v>
      </c>
      <c r="H15" s="7">
        <v>644805278.99999952</v>
      </c>
      <c r="I15" s="7">
        <v>0</v>
      </c>
      <c r="J15" s="7"/>
      <c r="K15" s="7"/>
      <c r="L15" s="7"/>
      <c r="M15" s="9">
        <f t="shared" si="0"/>
        <v>797976188.03999949</v>
      </c>
    </row>
    <row r="16" spans="1:13" s="8" customFormat="1" x14ac:dyDescent="0.25">
      <c r="A16" s="5">
        <v>11</v>
      </c>
      <c r="B16" s="6" t="s">
        <v>29</v>
      </c>
      <c r="C16" s="7">
        <v>213298716.44</v>
      </c>
      <c r="D16" s="7"/>
      <c r="E16" s="7"/>
      <c r="F16" s="7"/>
      <c r="G16" s="10"/>
      <c r="H16" s="10">
        <v>0</v>
      </c>
      <c r="I16" s="10">
        <v>0</v>
      </c>
      <c r="J16" s="7"/>
      <c r="K16" s="7"/>
      <c r="L16" s="7"/>
      <c r="M16" s="9">
        <f t="shared" si="0"/>
        <v>213298716.44</v>
      </c>
    </row>
    <row r="17" spans="1:13" s="8" customFormat="1" x14ac:dyDescent="0.25">
      <c r="A17" s="5">
        <v>12</v>
      </c>
      <c r="B17" s="6" t="s">
        <v>30</v>
      </c>
      <c r="C17" s="7">
        <v>37436771.830000043</v>
      </c>
      <c r="D17" s="7"/>
      <c r="E17" s="7"/>
      <c r="F17" s="7">
        <v>908210451.25999892</v>
      </c>
      <c r="G17" s="7">
        <v>2845087872.0099998</v>
      </c>
      <c r="H17" s="7">
        <v>60681197.109999895</v>
      </c>
      <c r="I17" s="7">
        <v>66874269.970000029</v>
      </c>
      <c r="J17" s="7">
        <v>-864325794.58999956</v>
      </c>
      <c r="K17" s="7">
        <v>-9389374.0200001895</v>
      </c>
      <c r="L17" s="7">
        <v>2292791987.7999916</v>
      </c>
      <c r="M17" s="9">
        <f t="shared" si="0"/>
        <v>5337367381.3699903</v>
      </c>
    </row>
    <row r="18" spans="1:13" s="8" customFormat="1" x14ac:dyDescent="0.25">
      <c r="A18" s="5">
        <v>13</v>
      </c>
      <c r="B18" s="6" t="s">
        <v>31</v>
      </c>
      <c r="C18" s="7">
        <v>259960469.69999996</v>
      </c>
      <c r="D18" s="7"/>
      <c r="E18" s="7"/>
      <c r="F18" s="7">
        <v>20385838.020000037</v>
      </c>
      <c r="G18" s="10"/>
      <c r="H18" s="10">
        <v>0</v>
      </c>
      <c r="I18" s="7">
        <v>0</v>
      </c>
      <c r="J18" s="7"/>
      <c r="K18" s="7"/>
      <c r="L18" s="7"/>
      <c r="M18" s="9">
        <f t="shared" si="0"/>
        <v>280346307.71999997</v>
      </c>
    </row>
    <row r="19" spans="1:13" s="8" customFormat="1" x14ac:dyDescent="0.25">
      <c r="A19" s="5">
        <v>14</v>
      </c>
      <c r="B19" s="6" t="s">
        <v>32</v>
      </c>
      <c r="C19" s="7">
        <v>-4044212816.9599991</v>
      </c>
      <c r="D19" s="7"/>
      <c r="E19" s="12"/>
      <c r="F19" s="7">
        <v>562150019.48000002</v>
      </c>
      <c r="G19" s="7">
        <v>1777925623.3600006</v>
      </c>
      <c r="H19" s="7">
        <v>1180393215.0599997</v>
      </c>
      <c r="I19" s="7">
        <v>813576323.16999984</v>
      </c>
      <c r="J19" s="7"/>
      <c r="K19" s="7"/>
      <c r="L19" s="7"/>
      <c r="M19" s="9">
        <f t="shared" si="0"/>
        <v>289832364.11000109</v>
      </c>
    </row>
    <row r="20" spans="1:13" s="8" customFormat="1" x14ac:dyDescent="0.25">
      <c r="A20" s="5">
        <v>15</v>
      </c>
      <c r="B20" s="15" t="s">
        <v>33</v>
      </c>
      <c r="C20" s="7"/>
      <c r="D20" s="7"/>
      <c r="E20" s="12">
        <v>-108168840.81999996</v>
      </c>
      <c r="F20" s="7"/>
      <c r="G20" s="10"/>
      <c r="H20" s="10"/>
      <c r="I20" s="10"/>
      <c r="J20" s="7"/>
      <c r="K20" s="7"/>
      <c r="L20" s="7"/>
      <c r="M20" s="9">
        <f t="shared" si="0"/>
        <v>-108168840.81999996</v>
      </c>
    </row>
    <row r="21" spans="1:13" s="8" customFormat="1" x14ac:dyDescent="0.25">
      <c r="A21" s="5">
        <v>16</v>
      </c>
      <c r="B21" s="15" t="s">
        <v>34</v>
      </c>
      <c r="C21" s="7"/>
      <c r="D21" s="7"/>
      <c r="E21" s="12">
        <v>-1127256.5599999987</v>
      </c>
      <c r="F21" s="7"/>
      <c r="G21" s="10"/>
      <c r="H21" s="10"/>
      <c r="I21" s="10"/>
      <c r="J21" s="7"/>
      <c r="K21" s="7"/>
      <c r="L21" s="7"/>
      <c r="M21" s="9">
        <f t="shared" si="0"/>
        <v>-1127256.5599999987</v>
      </c>
    </row>
    <row r="22" spans="1:13" s="8" customFormat="1" x14ac:dyDescent="0.25">
      <c r="A22" s="5">
        <v>17</v>
      </c>
      <c r="B22" s="15" t="s">
        <v>35</v>
      </c>
      <c r="C22" s="7"/>
      <c r="D22" s="7"/>
      <c r="E22" s="12">
        <v>-44905926.630000025</v>
      </c>
      <c r="F22" s="7"/>
      <c r="G22" s="10"/>
      <c r="H22" s="10"/>
      <c r="I22" s="10"/>
      <c r="J22" s="7"/>
      <c r="K22" s="7"/>
      <c r="L22" s="7"/>
      <c r="M22" s="9">
        <f t="shared" si="0"/>
        <v>-44905926.630000025</v>
      </c>
    </row>
    <row r="23" spans="1:13" s="8" customFormat="1" x14ac:dyDescent="0.25">
      <c r="A23" s="5"/>
      <c r="B23" s="16" t="s">
        <v>36</v>
      </c>
      <c r="C23" s="17">
        <f>SUM(C6:C22)</f>
        <v>-1150858192.0699868</v>
      </c>
      <c r="D23" s="17">
        <f t="shared" ref="D23:L23" si="1">SUM(D6:D22)</f>
        <v>-50577379.979999997</v>
      </c>
      <c r="E23" s="17">
        <f t="shared" si="1"/>
        <v>-154955148.09999999</v>
      </c>
      <c r="F23" s="17">
        <f t="shared" si="1"/>
        <v>4523606632.1699963</v>
      </c>
      <c r="G23" s="17">
        <f t="shared" si="1"/>
        <v>11330165847.439997</v>
      </c>
      <c r="H23" s="17">
        <f t="shared" si="1"/>
        <v>2141386417.9799969</v>
      </c>
      <c r="I23" s="17">
        <f t="shared" si="1"/>
        <v>-865999629.16999841</v>
      </c>
      <c r="J23" s="17">
        <f t="shared" si="1"/>
        <v>-2940442628.8299994</v>
      </c>
      <c r="K23" s="17">
        <f t="shared" si="1"/>
        <v>-758278073.80000019</v>
      </c>
      <c r="L23" s="17">
        <f t="shared" si="1"/>
        <v>6511940296.0499926</v>
      </c>
      <c r="M23" s="17">
        <f>SUM(M6:M12,M13:M19,M20:M21,M22)</f>
        <v>18585988141.689995</v>
      </c>
    </row>
    <row r="24" spans="1:13" s="22" customFormat="1" x14ac:dyDescent="0.25">
      <c r="A24" s="18"/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1"/>
    </row>
    <row r="25" spans="1:13" s="22" customFormat="1" x14ac:dyDescent="0.25">
      <c r="A25" s="18"/>
      <c r="B25" s="23" t="s">
        <v>37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1"/>
    </row>
    <row r="26" spans="1:13" s="22" customFormat="1" x14ac:dyDescent="0.25">
      <c r="A26" s="18"/>
      <c r="B26" s="23" t="s">
        <v>38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1"/>
    </row>
    <row r="27" spans="1:13" s="22" customFormat="1" x14ac:dyDescent="0.25">
      <c r="A27" s="18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1"/>
    </row>
    <row r="28" spans="1:13" s="22" customFormat="1" x14ac:dyDescent="0.25">
      <c r="A28" s="18"/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1"/>
    </row>
    <row r="29" spans="1:13" s="22" customFormat="1" x14ac:dyDescent="0.25">
      <c r="A29" s="18"/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1"/>
    </row>
    <row r="30" spans="1:13" s="22" customFormat="1" x14ac:dyDescent="0.25">
      <c r="A30" s="18"/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1"/>
    </row>
    <row r="31" spans="1:13" s="22" customFormat="1" x14ac:dyDescent="0.25">
      <c r="A31" s="18"/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1"/>
    </row>
    <row r="32" spans="1:13" x14ac:dyDescent="0.25">
      <c r="B32" s="24"/>
    </row>
    <row r="33" spans="1:2" x14ac:dyDescent="0.25">
      <c r="B33" s="24"/>
    </row>
    <row r="34" spans="1:2" x14ac:dyDescent="0.25">
      <c r="B34" s="24"/>
    </row>
    <row r="35" spans="1:2" x14ac:dyDescent="0.25">
      <c r="A35" s="2"/>
      <c r="B35" s="24"/>
    </row>
    <row r="36" spans="1:2" x14ac:dyDescent="0.25">
      <c r="A36" s="2"/>
      <c r="B36" s="24"/>
    </row>
    <row r="37" spans="1:2" x14ac:dyDescent="0.25">
      <c r="A37" s="2"/>
      <c r="B37" s="24"/>
    </row>
    <row r="38" spans="1:2" x14ac:dyDescent="0.25">
      <c r="A38" s="2"/>
      <c r="B38" s="24"/>
    </row>
    <row r="39" spans="1:2" x14ac:dyDescent="0.25">
      <c r="A39" s="2"/>
      <c r="B39" s="24"/>
    </row>
    <row r="40" spans="1:2" x14ac:dyDescent="0.25">
      <c r="A40" s="2"/>
      <c r="B40" s="24"/>
    </row>
    <row r="41" spans="1:2" x14ac:dyDescent="0.25">
      <c r="A41" s="2"/>
      <c r="B41" s="24"/>
    </row>
  </sheetData>
  <mergeCells count="11">
    <mergeCell ref="A3:A5"/>
    <mergeCell ref="B3:B5"/>
    <mergeCell ref="C3:E3"/>
    <mergeCell ref="G3:I3"/>
    <mergeCell ref="J3:L4"/>
    <mergeCell ref="M3:M5"/>
    <mergeCell ref="C4:C5"/>
    <mergeCell ref="D4:D5"/>
    <mergeCell ref="E4:E5"/>
    <mergeCell ref="F4:F5"/>
    <mergeCell ref="G4:I4"/>
  </mergeCells>
  <conditionalFormatting sqref="B28:B31 C24:L31 C23:M23">
    <cfRule type="cellIs" priority="14" operator="lessThanOrEqual">
      <formula>0</formula>
    </cfRule>
  </conditionalFormatting>
  <conditionalFormatting sqref="M3 B23:B24">
    <cfRule type="cellIs" priority="11" operator="lessThanOrEqual">
      <formula>0</formula>
    </cfRule>
  </conditionalFormatting>
  <conditionalFormatting sqref="G19:H19 G14:H15 G6:H7 G9:H12 G17:H17 J6:K6 J8:K9 J7 E15:E18 I17:I19 M24:M31 B32:B41 K10:K17 E7:E13 C6:C22 L6:L9 J18:L22 M6:M22">
    <cfRule type="cellIs" dxfId="4" priority="12" operator="lessThanOrEqual">
      <formula>#REF!</formula>
    </cfRule>
    <cfRule type="cellIs" priority="13" operator="lessThanOrEqual">
      <formula>#REF!</formula>
    </cfRule>
  </conditionalFormatting>
  <conditionalFormatting sqref="I9:I12 I14:I15 I7 J10:J17 L10:L17">
    <cfRule type="cellIs" dxfId="3" priority="9" operator="lessThanOrEqual">
      <formula>#REF!</formula>
    </cfRule>
    <cfRule type="cellIs" priority="10" operator="lessThanOrEqual">
      <formula>#REF!</formula>
    </cfRule>
  </conditionalFormatting>
  <conditionalFormatting sqref="K7">
    <cfRule type="cellIs" dxfId="2" priority="7" operator="lessThanOrEqual">
      <formula>#REF!</formula>
    </cfRule>
    <cfRule type="cellIs" priority="8" operator="lessThanOrEqual">
      <formula>#REF!</formula>
    </cfRule>
  </conditionalFormatting>
  <conditionalFormatting sqref="I6">
    <cfRule type="cellIs" dxfId="1" priority="5" operator="lessThanOrEqual">
      <formula>#REF!</formula>
    </cfRule>
    <cfRule type="cellIs" priority="6" operator="lessThanOrEqual">
      <formula>#REF!</formula>
    </cfRule>
  </conditionalFormatting>
  <conditionalFormatting sqref="B25:B26">
    <cfRule type="cellIs" dxfId="0" priority="3" operator="lessThanOrEqual">
      <formula>#REF!</formula>
    </cfRule>
    <cfRule type="cellIs" priority="4" operator="lessThanOr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  <colBreaks count="1" manualBreakCount="1">
    <brk id="7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dudda</dc:creator>
  <cp:lastModifiedBy>dudda</cp:lastModifiedBy>
  <dcterms:created xsi:type="dcterms:W3CDTF">2020-04-22T05:15:52Z</dcterms:created>
  <dcterms:modified xsi:type="dcterms:W3CDTF">2020-04-22T05:55:50Z</dcterms:modified>
</cp:coreProperties>
</file>